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tabRatio="755" firstSheet="3" activeTab="6"/>
  </bookViews>
  <sheets>
    <sheet name="EIXOS UFSJ" sheetId="1" r:id="rId1"/>
    <sheet name=" IDENTIFICAÇÃO DA SETORIAL" sheetId="2" r:id="rId2"/>
    <sheet name="PLANO DE AÇÃO  OBJETIVO 1" sheetId="3" r:id="rId3"/>
    <sheet name="PLANO DE AÇÃO  OBJETIVO 2" sheetId="4" r:id="rId4"/>
    <sheet name="PLANO DE AÇÃO  OBJETIVO 3" sheetId="5" r:id="rId5"/>
    <sheet name="PLANO DE AÇÃO  OBJETIVO 4" sheetId="6" r:id="rId6"/>
    <sheet name="PLANO DE AÇÃO  OBJETIVO 5" sheetId="7" r:id="rId7"/>
    <sheet name="GESTÃO DE RISCOS" sheetId="8" r:id="rId8"/>
    <sheet name="lista" sheetId="9" state="hidden" r:id="rId9"/>
    <sheet name="risco" sheetId="10" state="hidden" r:id="rId10"/>
  </sheets>
  <externalReferences>
    <externalReference r:id="rId13"/>
    <externalReference r:id="rId14"/>
  </externalReferences>
  <definedNames>
    <definedName name="_xlfn.AGGREGATE" hidden="1">#NAME?</definedName>
    <definedName name="_xlfn.COUNTIFS" hidden="1">#NAME?</definedName>
    <definedName name="_xlfn_SUMIFS">NA()</definedName>
    <definedName name="ACOES">'lista'!$B$6:$B$8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3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3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4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5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3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4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5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3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4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5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3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4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5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3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4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  <comment ref="E15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</author>
    <author>Ana Alice Reis</author>
  </authors>
  <commentList>
    <comment ref="C13" authorId="0">
      <text>
        <r>
          <rPr>
            <b/>
            <sz val="12"/>
            <rFont val="Tahoma"/>
            <family val="2"/>
          </rPr>
          <t>O que pode me impede de executar a ação?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F13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G13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J13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Q13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<sst xmlns="http://schemas.openxmlformats.org/spreadsheetml/2006/main" count="687" uniqueCount="244">
  <si>
    <t>EIXO ESTRATÉTICO</t>
  </si>
  <si>
    <t>OBJETIVOS ESTRATÉGICOS</t>
  </si>
  <si>
    <t>EIXO ESTRATÉGICO</t>
  </si>
  <si>
    <t>OBJETIVOS ESTRATÉGICO</t>
  </si>
  <si>
    <t>Realizada</t>
  </si>
  <si>
    <t>Não realizada</t>
  </si>
  <si>
    <t>Em elaboração</t>
  </si>
  <si>
    <t>Risco Operacional</t>
  </si>
  <si>
    <t>Risco Legal</t>
  </si>
  <si>
    <t>Risco de imagem/Reputação do órgão</t>
  </si>
  <si>
    <t>Risco Financeiro / Orçamentário</t>
  </si>
  <si>
    <t>EIXOS E OBJETIVOS ESTRATÉGICOS - PES UFSJ 2020-2024</t>
  </si>
  <si>
    <t>Ambiente Interno</t>
  </si>
  <si>
    <t>Ambiente Externo</t>
  </si>
  <si>
    <t>Objetivo 2</t>
  </si>
  <si>
    <t>Objetivo 3</t>
  </si>
  <si>
    <t>Objetivo 4</t>
  </si>
  <si>
    <t>Objetivo 5</t>
  </si>
  <si>
    <t xml:space="preserve">Relação com objetivo Estratégico UFSJ </t>
  </si>
  <si>
    <t>A1</t>
  </si>
  <si>
    <t>A2</t>
  </si>
  <si>
    <t>G3</t>
  </si>
  <si>
    <t>CBA</t>
  </si>
  <si>
    <t>CSA</t>
  </si>
  <si>
    <t>G4</t>
  </si>
  <si>
    <t xml:space="preserve">PLANO DE AÇÃO </t>
  </si>
  <si>
    <t>EFETIVIDADE</t>
  </si>
  <si>
    <t xml:space="preserve">ÍNDICE DE EFETIVIDADE        </t>
  </si>
  <si>
    <t>PRAZO</t>
  </si>
  <si>
    <t>CAMPUS</t>
  </si>
  <si>
    <t>CONTROLE</t>
  </si>
  <si>
    <t>REALIZADO</t>
  </si>
  <si>
    <t>EM ELABORAÇÃO</t>
  </si>
  <si>
    <t>NÃO REALIZADO</t>
  </si>
  <si>
    <t>ORÇAMENTO</t>
  </si>
  <si>
    <t>AÇÕES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</si>
  <si>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</si>
  <si>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</si>
  <si>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</si>
  <si>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</si>
  <si>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</si>
  <si>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</si>
  <si>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</si>
  <si>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</si>
  <si>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</si>
  <si>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</si>
  <si>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Objetivos setoriais:</t>
  </si>
  <si>
    <t>Relacionado ao Objetivo Estratégico da UFSJ:</t>
  </si>
  <si>
    <t>OBSERVAÇÃO</t>
  </si>
  <si>
    <t>ACADÊMICO</t>
  </si>
  <si>
    <t>GESTÃO E INFRAESTRUTURA</t>
  </si>
  <si>
    <t xml:space="preserve">Responsável superior (pró-reitor, assessor, chefe): </t>
  </si>
  <si>
    <t xml:space="preserve">Setorial: </t>
  </si>
  <si>
    <t xml:space="preserve">Campus: </t>
  </si>
  <si>
    <t>SIM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</si>
  <si>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</si>
  <si>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</si>
  <si>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</si>
  <si>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</si>
  <si>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</si>
  <si>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</si>
  <si>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IDENTIFICAÇÃO DA SETORIAL</t>
  </si>
  <si>
    <t xml:space="preserve">Já definidos seus objetivos a setorial deverá elaborar seu plano de ação. </t>
  </si>
  <si>
    <t>Total de ações previstas para este objetivo setorial</t>
  </si>
  <si>
    <t>Ações realizadas</t>
  </si>
  <si>
    <t>NÃO</t>
  </si>
  <si>
    <t>Total</t>
  </si>
  <si>
    <t>CUSTO / BENEFÍCIO DO OBJETIVO SETORIAL</t>
  </si>
  <si>
    <t>ATENDIMENTO</t>
  </si>
  <si>
    <t>Taxa de atendimento</t>
  </si>
  <si>
    <t>PES/UFSJ 2020-2024</t>
  </si>
  <si>
    <t>Possui código de ética, regimento ou normas internas próprias?</t>
  </si>
  <si>
    <t>Ação 4</t>
  </si>
  <si>
    <t>Ação 1</t>
  </si>
  <si>
    <t>Ação 2</t>
  </si>
  <si>
    <t>Ação 3</t>
  </si>
  <si>
    <t>Ações</t>
  </si>
  <si>
    <t>ORÇAMENTO EMPENHADO</t>
  </si>
  <si>
    <t>Apuração de orçamento empenhado nas ações</t>
  </si>
  <si>
    <t>DESCRIÇÃO DOS VALORES E IMPÁCTOS: ANÁLISES QUALITATIVAS</t>
  </si>
  <si>
    <t>DADOS QUANTITATIVOS (ESPECÍFICOS DAS SETORIAIS)</t>
  </si>
  <si>
    <t>IMPACTOS E VALORES GERADOS</t>
  </si>
  <si>
    <t>DADOS QUANTITATIVOS (EFETIVIDADE E ORÇAMENTO)</t>
  </si>
  <si>
    <t>Responsável PES (PONTE):</t>
  </si>
  <si>
    <t>UTILIZAÇÃO DE RECURSO ORÇAMENTÁRIO (RECURSO EMPENHADO)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</si>
  <si>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</si>
  <si>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</si>
  <si>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>Atenção: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</si>
  <si>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</si>
  <si>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</si>
  <si>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</si>
  <si>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r>
      <t xml:space="preserve">Todo risco classificado como do tipo "integridade" deverá ser </t>
    </r>
    <r>
      <rPr>
        <sz val="18"/>
        <rFont val="Calibri"/>
        <family val="2"/>
      </rPr>
      <t xml:space="preserve">reportado ao Comitê </t>
    </r>
    <r>
      <rPr>
        <sz val="18"/>
        <color indexed="58"/>
        <rFont val="Calibri"/>
        <family val="2"/>
      </rPr>
      <t>de Governança, Integridade, Gestão de Riscos e Controles Internos</t>
    </r>
  </si>
  <si>
    <t>O controle de gestão de riscos será apreciado com frequencia semestral pelo Comitê de Governança, Integridade, Gestão de Riscos e Controles Internos</t>
  </si>
  <si>
    <t>O objetivo das ações de mitigação não é eliminar o risco completamente, mas reduzi-lo a um nível aceitável.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</si>
  <si>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</si>
  <si>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</si>
  <si>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</si>
  <si>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</si>
  <si>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</si>
  <si>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</si>
  <si>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</si>
  <si>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</si>
  <si>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</si>
  <si>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</si>
  <si>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</si>
  <si>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</si>
  <si>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</si>
  <si>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>Consequencia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</si>
  <si>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</si>
  <si>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</si>
  <si>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</si>
  <si>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</si>
  <si>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</si>
  <si>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</si>
  <si>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</si>
  <si>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</si>
  <si>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</si>
  <si>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</si>
  <si>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</si>
  <si>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</si>
  <si>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</si>
  <si>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</si>
  <si>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INTEGRIDADE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</si>
  <si>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</si>
  <si>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</si>
  <si>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</si>
  <si>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</si>
  <si>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</si>
  <si>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</si>
  <si>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</si>
  <si>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</si>
  <si>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</si>
  <si>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</si>
  <si>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</si>
  <si>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</si>
  <si>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</si>
  <si>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</si>
  <si>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</si>
  <si>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</si>
  <si>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</si>
  <si>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</si>
  <si>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</si>
  <si>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</si>
  <si>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</si>
  <si>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t>OBSERVAÇÃO: PODERÃO SER ELABORADOS A MISSÃO, VISÃO E VALORES PRÓPRIOS DE SETORIAL</t>
  </si>
  <si>
    <t>Objetivo 1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</si>
  <si>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</si>
  <si>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</si>
  <si>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 xml:space="preserve">RELATÓRIO PERIÓDICO (FINAL DE CADA SEMESTRE): OS CAMPOS ABAIXO DEVEM SER PREENCHIDOS PARA ENVIO DO RELATÓRIO </t>
  </si>
  <si>
    <t xml:space="preserve"> </t>
  </si>
  <si>
    <t>Diagnóstico situacional (análise "Swot" da Setorial)</t>
  </si>
  <si>
    <r>
      <rPr>
        <b/>
        <sz val="22"/>
        <color indexed="58"/>
        <rFont val="Calibri"/>
        <family val="2"/>
      </rPr>
      <t>2021 em diante</t>
    </r>
    <r>
      <rPr>
        <sz val="22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</si>
  <si>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>*Substituir os exemplos pelos dados da setorial</t>
  </si>
  <si>
    <t>Custo Corrente sem HU / Aluno Equivalente (R$)</t>
  </si>
  <si>
    <t>Aluno Tempo Integral / Professor Equivalente</t>
  </si>
  <si>
    <t>Aluno Tempo Integral / Funcionário Equivalente sem HU</t>
  </si>
  <si>
    <t>Funcionário Equivalente sem HU / Professor Equivalente</t>
  </si>
  <si>
    <t>Grau de Participação Estudantil (GPE)</t>
  </si>
  <si>
    <t>Grau de Envolvimento Discente com Pós-Graduação (CEPG)</t>
  </si>
  <si>
    <t>Conceito CAPES/MEC para a Pós-Graduação</t>
  </si>
  <si>
    <t>Índice de Qualificação do Corpo Docente (IQCD)</t>
  </si>
  <si>
    <t>Taxa de Sucesso na Graduação (TSG)</t>
  </si>
  <si>
    <t>INDICADOR DE DECISÃO</t>
  </si>
  <si>
    <t>SETORIAL RESPONSÁVEL</t>
  </si>
  <si>
    <t>PPLAN</t>
  </si>
  <si>
    <t>PROEN</t>
  </si>
  <si>
    <t>PROGP</t>
  </si>
  <si>
    <t>PROPE</t>
  </si>
  <si>
    <t>INDICADOR DECISÃO 2019</t>
  </si>
  <si>
    <t>INDICADORES DE DECISÃO</t>
  </si>
  <si>
    <t xml:space="preserve">os Indicadores de Decisão, exigidos pelo TCU devem ser elaborados pelas setoriais responsáveis.  No quadro abaixo busque o indicador de sua responsabiliade, faça o cálculo e realize a análise tendo como referência o ano anterior. 
</t>
  </si>
  <si>
    <t>ANÁLISE DA VARIAÇÃO APRESENTADA EM RELAÇÃO AO ANO ANTERIOR</t>
  </si>
  <si>
    <t>INDICADOR DECISÃO 2020</t>
  </si>
  <si>
    <t>Aqui é o espaço em que a setorial tem autonomia para inserir índices, indicadores e dados objetivos. São específicos da setorial e devem ter relação com o objetivo setorial proposto. Têm a finalidade de enriquecer as análises dos impactos e valores que a setorial gera para a sociedade.        *Substituir os exemplos pelos dados da setorial</t>
  </si>
  <si>
    <t>ÁREAS ESPECIAIS DA GESTÃO</t>
  </si>
  <si>
    <t xml:space="preserve">Áreas especiais na gestão:  Gestão de pessoas (PROGP), Gestão de licitações e contratos (PROAD), Gestão patrimonial e infraestrutura (PROAD), Gestão da Tecnologia da Informação (NTINF), Gestão de custos  (PPLAN) e Sustentabilidade (PROAD). Desta forma o TCU demanda dados complementares devem ser elaborados pelas setoriais responsáveis.  </t>
  </si>
  <si>
    <r>
      <t xml:space="preserve">As setoriais responsáveis por essas áreas deverão inserir </t>
    </r>
    <r>
      <rPr>
        <b/>
        <sz val="22"/>
        <color indexed="8"/>
        <rFont val="Calibri"/>
        <family val="2"/>
      </rPr>
      <t>aqui os dados que anualmente já são demandados</t>
    </r>
    <r>
      <rPr>
        <sz val="22"/>
        <color indexed="8"/>
        <rFont val="Calibri"/>
        <family val="2"/>
      </rPr>
      <t xml:space="preserve">, visando contemplar mais esta demanda do TCU. Para tanto, deverão entrar em contato com o NUPLAN, para tomar ciência dos dados exigidos. </t>
    </r>
  </si>
  <si>
    <r>
      <rPr>
        <b/>
        <sz val="22"/>
        <color indexed="58"/>
        <rFont val="Calibri"/>
        <family val="2"/>
      </rPr>
      <t>2020</t>
    </r>
    <r>
      <rPr>
        <sz val="22"/>
        <color indexed="58"/>
        <rFont val="Calibri"/>
        <family val="2"/>
      </rPr>
      <t xml:space="preserve">: A setorial deverá coletar os dados do </t>
    </r>
    <r>
      <rPr>
        <b/>
        <sz val="22"/>
        <color indexed="58"/>
        <rFont val="Calibri"/>
        <family val="2"/>
      </rPr>
      <t>orçamento empenhado</t>
    </r>
    <r>
      <rPr>
        <sz val="22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</si>
  <si>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Divisão de Prefeitura do Campus Alto Paraopeba</t>
  </si>
  <si>
    <t>Cláudio Alexandre Pinto Tavares</t>
  </si>
  <si>
    <t>Alto Paraopeba</t>
  </si>
  <si>
    <t>Não</t>
  </si>
  <si>
    <t>CAP</t>
  </si>
  <si>
    <t>Previsão de usuários beneficiados</t>
  </si>
  <si>
    <t>Usuários beneficiados</t>
  </si>
  <si>
    <t>SUSTENTABILIDADE E SEGURANÇA</t>
  </si>
  <si>
    <t>Índice de atendimento às questões de segurança e sustentabilidade</t>
  </si>
  <si>
    <t>Agente responsável pelos riscos: Diretor Da DIPAP</t>
  </si>
  <si>
    <r>
      <t xml:space="preserve">Objetivo Setorial 01: </t>
    </r>
    <r>
      <rPr>
        <b/>
        <sz val="36"/>
        <color indexed="54"/>
        <rFont val="Calibri"/>
        <family val="2"/>
      </rPr>
      <t xml:space="preserve"> Aquisição e plantio de grama esmeralda</t>
    </r>
  </si>
  <si>
    <t>Aquisição e plantio de grama esmeralda</t>
  </si>
  <si>
    <t>Elaboração dos Estudos Técnicos Preliminares</t>
  </si>
  <si>
    <t>Elaboração de Termo de Referência</t>
  </si>
  <si>
    <t xml:space="preserve">Redução da mão de obra </t>
  </si>
  <si>
    <t>Revezamento devido ao COVID-19</t>
  </si>
  <si>
    <t>Demora no processo</t>
  </si>
  <si>
    <t>Planejamento</t>
  </si>
  <si>
    <t>Dificuldade na busca por orçamentos</t>
  </si>
  <si>
    <t>Desinteresse de empresas</t>
  </si>
  <si>
    <t>Buscar contato direto com os fornecedores</t>
  </si>
  <si>
    <t>Acúmulo de atividades</t>
  </si>
  <si>
    <t>Estudos Técnicos Preliminares</t>
  </si>
  <si>
    <t>Implementação de projeto de controle de acesso de veículos no Campus</t>
  </si>
  <si>
    <t>Buscar a experiência dos Campi da Sede</t>
  </si>
  <si>
    <t>Levantamento no Campus dos veículos usuários</t>
  </si>
  <si>
    <t>Implementação das atividades de controle</t>
  </si>
  <si>
    <t>Solicitar apoio da autoridade superior</t>
  </si>
  <si>
    <t>Aquisição de Lixeiras para coleta seletiva para toda área externa</t>
  </si>
  <si>
    <t>Verificação e requisição de materiais no almoxarifado</t>
  </si>
  <si>
    <t>Realização dos serviços</t>
  </si>
  <si>
    <t>Realizar pintura das salas de aula/administrativas/laboratórios e salas de professores</t>
  </si>
  <si>
    <t>FRAQUEZA: QUANTITATIVO DE PESSOAL</t>
  </si>
  <si>
    <t>Forças: QUALIFICAÇÃO DO PESSOAL</t>
  </si>
  <si>
    <t>Ameaças: LIMITAÇÕES ORÇAMENTÁRIAS</t>
  </si>
  <si>
    <t>Oportunidades:  Interação com a comunidade interna e externa</t>
  </si>
  <si>
    <t>Levantamento da área total a receber o plantio</t>
  </si>
  <si>
    <t>Custo por usuário beneficiado com o plantio da grama</t>
  </si>
  <si>
    <r>
      <t xml:space="preserve">Objetivo Setorial 02: </t>
    </r>
    <r>
      <rPr>
        <b/>
        <sz val="36"/>
        <color indexed="54"/>
        <rFont val="Calibri"/>
        <family val="2"/>
      </rPr>
      <t xml:space="preserve"> Contratação de empresa para prestação de serviços de monitoramento eletrônico de segurança</t>
    </r>
  </si>
  <si>
    <t>Contratação de empresa para prestação de serviços de monitoramento eletrônico de segurança</t>
  </si>
  <si>
    <t>Custo por usuário beneficiado com a solução de monitoramento eletrônico de segurança</t>
  </si>
  <si>
    <r>
      <t xml:space="preserve">Objetivo Setorial 03: </t>
    </r>
    <r>
      <rPr>
        <b/>
        <sz val="36"/>
        <color indexed="54"/>
        <rFont val="Calibri"/>
        <family val="2"/>
      </rPr>
      <t xml:space="preserve"> Implementação de projeto de controle de acesso de veículos ao Campus</t>
    </r>
  </si>
  <si>
    <t>EM ANDAMENTO</t>
  </si>
  <si>
    <t>contratação de pessoal para trabalho no controle de acesso</t>
  </si>
  <si>
    <t>Custo por usuário beneficiado com a  Implementação projeto de vigilância eletrônica</t>
  </si>
  <si>
    <r>
      <t xml:space="preserve">Objetivo Setorial 04: </t>
    </r>
    <r>
      <rPr>
        <b/>
        <sz val="36"/>
        <color indexed="54"/>
        <rFont val="Calibri"/>
        <family val="2"/>
      </rPr>
      <t xml:space="preserve"> Aquisição de Lixeiras para coleta seletiva para toda área externa</t>
    </r>
  </si>
  <si>
    <t>Custo por usuário beneficiado com a Aquisição de lixeiras de coleta seletiva</t>
  </si>
  <si>
    <r>
      <t xml:space="preserve">Objetivo Setorial 05: </t>
    </r>
    <r>
      <rPr>
        <b/>
        <sz val="36"/>
        <color indexed="54"/>
        <rFont val="Calibri"/>
        <family val="2"/>
      </rPr>
      <t xml:space="preserve"> Realizar pintura das salas de aula/administrativas/laboratórios e salas de professores</t>
    </r>
  </si>
  <si>
    <t>Levantamento de materiais necessários</t>
  </si>
  <si>
    <t>Custo por usuário beneficiado com a Realização de pintura das salas de aula/administrativas/laboratórios e salas de professores</t>
  </si>
  <si>
    <t>disponibilidade orçamentária</t>
  </si>
  <si>
    <t>orçamento governamental</t>
  </si>
  <si>
    <t>inviabilidade da execução</t>
  </si>
  <si>
    <t>Quadro de servidores do SETOR</t>
  </si>
  <si>
    <t>falta de pessoal</t>
  </si>
  <si>
    <t>limitação orçamentária</t>
  </si>
  <si>
    <t>Fernanda Marcia de Lucas Resende (Pró-Reitora de Administração)</t>
  </si>
  <si>
    <t>Foi realizado o levantamento da área total a ser plantada, sendo 26.000 m2, para atender toda área no entorno do Campus e a entrada principal.</t>
  </si>
  <si>
    <t>Foi dado início ao processo para contratação de vigias, que serão alocados na guarita, na entrada do Campus e, a partir daí verificar junto à sede como funciona o controle já implantado lá para aproveitamento dos procedimentos.</t>
  </si>
  <si>
    <t>Foram requisitadas tintas e outros materiais necessários para a realização dos serviços, que não se iniciaram devido à redução dos horários de trabalho dos terceirizados, devido à pandemia. Com o retorno do horário normal de trabalho será programada a realização da pintura.</t>
  </si>
  <si>
    <t>Foram realizadas solicitações de orçamento de soluções, para compor os estudos preliminares e verificar qual proposta seria mais vantajosa para a administração. Com a não renovação do sistema de monitoramento da sede, após indeferimento da Procuradoria Jurídica, será realizado um novo estudo preliminar, contemplando todos os campi.</t>
  </si>
  <si>
    <t>Foram solicitados orçamentos para o plantio e, até o momento, apenas uma empresa enviou proposta, sendo R$16,00 o metro quadrado; após os orçamentos e a autorização para continuidade do processo serão realizados os estudos preliminares.  As empresas estão com dificuldades de fornecimento do orçamento alegando problemas com mão de obra e fornecedores em função da pandemia de COVID-19</t>
  </si>
  <si>
    <t>Estamos dentro dos prazos previstos, como a primeira ação ainda esta acontecendo, não computei como concluída. O andamento posterior vai depender de disponibilidade orçamentária.</t>
  </si>
  <si>
    <t>Estamos aguardando os estudos em virtude da nova situação apontada pela PROJU, portanto entendo que toda a ação deverá ser revista após o resultado destes estudos.</t>
  </si>
  <si>
    <t>Foram solicitados orçamentos e após autorização para continuidade do processo serão realizados os estudos preliminares.  As empresas estão com dificuldades de fornecimento do orçamento alegando problemas com mão de obra e fornecedores em função da pandemia de COVID-19</t>
  </si>
  <si>
    <t>O material já se encontra no campus, mas no retorno ao trabalho o pintor apresentou sintomas de COVID e está afastado. Tão logo retorne daremos prosseguimento a ação.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</si>
</sst>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/m/yyyy"/>
    <numFmt numFmtId="171" formatCode="[$-416]dddd\,\ d&quot; de &quot;mmmm&quot; de &quot;yyyy"/>
    <numFmt numFmtId="172" formatCode="_-[$R$-416]\ * #,##0.00_-;\-[$R$-416]\ * #,##0.00_-;_-[$R$-416]\ * &quot;-&quot;??_-;_-@_-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&quot;R$&quot;#,##0.00"/>
    <numFmt numFmtId="179" formatCode="&quot;Ativar&quot;;&quot;Ativar&quot;;&quot;Desativar&quot;"/>
  </numFmts>
  <fonts count="164">
    <font>
      <sz val="11"/>
      <color indexed="58"/>
      <name val="Calibri"/>
      <family val="2"/>
    </font>
    <font>
      <sz val="10"/>
      <name val="Arial"/>
      <family val="0"/>
    </font>
    <font>
      <b/>
      <sz val="24"/>
      <color indexed="58"/>
      <name val="Calibri"/>
      <family val="2"/>
    </font>
    <font>
      <sz val="26"/>
      <color indexed="58"/>
      <name val="Calibri"/>
      <family val="2"/>
    </font>
    <font>
      <b/>
      <sz val="20"/>
      <name val="Calibri"/>
      <family val="2"/>
    </font>
    <font>
      <sz val="11"/>
      <name val="Calibri"/>
      <family val="0"/>
    </font>
    <font>
      <b/>
      <sz val="12"/>
      <color indexed="58"/>
      <name val="Arial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36"/>
      <color indexed="54"/>
      <name val="Calibri"/>
      <family val="2"/>
    </font>
    <font>
      <b/>
      <sz val="26"/>
      <name val="Calibri"/>
      <family val="2"/>
    </font>
    <font>
      <sz val="9"/>
      <name val="Segoe UI"/>
      <family val="0"/>
    </font>
    <font>
      <sz val="10"/>
      <name val="Segoe UI"/>
      <family val="2"/>
    </font>
    <font>
      <sz val="48"/>
      <name val="Calibri"/>
      <family val="2"/>
    </font>
    <font>
      <sz val="22"/>
      <color indexed="58"/>
      <name val="Calibri"/>
      <family val="2"/>
    </font>
    <font>
      <b/>
      <sz val="22"/>
      <color indexed="58"/>
      <name val="Calibri"/>
      <family val="2"/>
    </font>
    <font>
      <u val="single"/>
      <sz val="24"/>
      <name val="Calibri"/>
      <family val="2"/>
    </font>
    <font>
      <sz val="20"/>
      <color indexed="58"/>
      <name val="Arial"/>
      <family val="2"/>
    </font>
    <font>
      <b/>
      <sz val="18"/>
      <color indexed="58"/>
      <name val="Calibri"/>
      <family val="2"/>
    </font>
    <font>
      <b/>
      <sz val="11"/>
      <color indexed="58"/>
      <name val="Calibri"/>
      <family val="2"/>
    </font>
    <font>
      <sz val="14"/>
      <color indexed="58"/>
      <name val="Calibri"/>
      <family val="2"/>
    </font>
    <font>
      <b/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sz val="16"/>
      <color indexed="5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9"/>
      <name val="Arial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24"/>
      <color indexed="5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alibri"/>
      <family val="0"/>
    </font>
    <font>
      <b/>
      <sz val="28"/>
      <color indexed="8"/>
      <name val="Calibri"/>
      <family val="0"/>
    </font>
    <font>
      <sz val="18"/>
      <color indexed="8"/>
      <name val="Calibri"/>
      <family val="0"/>
    </font>
    <font>
      <b/>
      <sz val="26"/>
      <color indexed="62"/>
      <name val="Calibri"/>
      <family val="0"/>
    </font>
    <font>
      <b/>
      <u val="single"/>
      <sz val="22"/>
      <color indexed="58"/>
      <name val="Calibri"/>
      <family val="0"/>
    </font>
    <font>
      <b/>
      <sz val="20"/>
      <color indexed="58"/>
      <name val="Calibri"/>
      <family val="0"/>
    </font>
    <font>
      <b/>
      <sz val="24"/>
      <color indexed="52"/>
      <name val="Calibri"/>
      <family val="0"/>
    </font>
    <font>
      <b/>
      <sz val="20"/>
      <color indexed="52"/>
      <name val="Calibri"/>
      <family val="0"/>
    </font>
    <font>
      <b/>
      <sz val="14"/>
      <color indexed="8"/>
      <name val="Arial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26"/>
      <color indexed="54"/>
      <name val="Arial"/>
      <family val="2"/>
    </font>
    <font>
      <sz val="22"/>
      <color indexed="54"/>
      <name val="Calibri"/>
      <family val="2"/>
    </font>
    <font>
      <sz val="18"/>
      <color indexed="54"/>
      <name val="Calibri"/>
      <family val="2"/>
    </font>
    <font>
      <b/>
      <sz val="20"/>
      <color indexed="8"/>
      <name val="Calibri"/>
      <family val="2"/>
    </font>
    <font>
      <b/>
      <sz val="26"/>
      <color indexed="54"/>
      <name val="Calibri"/>
      <family val="2"/>
    </font>
    <font>
      <b/>
      <sz val="28"/>
      <color indexed="54"/>
      <name val="Calibri"/>
      <family val="2"/>
    </font>
    <font>
      <sz val="26"/>
      <color indexed="54"/>
      <name val="Calibri"/>
      <family val="2"/>
    </font>
    <font>
      <sz val="14"/>
      <color indexed="62"/>
      <name val="Calibri"/>
      <family val="2"/>
    </font>
    <font>
      <b/>
      <sz val="28"/>
      <color indexed="56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b/>
      <sz val="18"/>
      <color indexed="8"/>
      <name val="Calibri"/>
      <family val="2"/>
    </font>
    <font>
      <sz val="48"/>
      <color indexed="10"/>
      <name val="Arial"/>
      <family val="2"/>
    </font>
    <font>
      <b/>
      <sz val="28"/>
      <color indexed="58"/>
      <name val="Arial"/>
      <family val="2"/>
    </font>
    <font>
      <b/>
      <sz val="14"/>
      <color indexed="58"/>
      <name val="Arial"/>
      <family val="2"/>
    </font>
    <font>
      <b/>
      <sz val="48"/>
      <color indexed="58"/>
      <name val="Calibri"/>
      <family val="2"/>
    </font>
    <font>
      <sz val="25"/>
      <color indexed="58"/>
      <name val="Calibri"/>
      <family val="2"/>
    </font>
    <font>
      <b/>
      <sz val="36"/>
      <color indexed="58"/>
      <name val="Calibri"/>
      <family val="2"/>
    </font>
    <font>
      <b/>
      <sz val="72"/>
      <color indexed="54"/>
      <name val="Calibri"/>
      <family val="2"/>
    </font>
    <font>
      <b/>
      <sz val="32"/>
      <color indexed="62"/>
      <name val="Calibri"/>
      <family val="2"/>
    </font>
    <font>
      <b/>
      <sz val="26"/>
      <color indexed="8"/>
      <name val="Calibri"/>
      <family val="2"/>
    </font>
    <font>
      <sz val="48"/>
      <color indexed="58"/>
      <name val="Calibri"/>
      <family val="0"/>
    </font>
    <font>
      <sz val="24"/>
      <color indexed="10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alibri"/>
      <family val="0"/>
    </font>
    <font>
      <b/>
      <sz val="22"/>
      <color rgb="FF003300"/>
      <name val="Calibri"/>
      <family val="0"/>
    </font>
    <font>
      <b/>
      <sz val="11"/>
      <color rgb="FF003300"/>
      <name val="Calibri"/>
      <family val="0"/>
    </font>
    <font>
      <b/>
      <sz val="28"/>
      <color theme="1"/>
      <name val="Calibri"/>
      <family val="0"/>
    </font>
    <font>
      <sz val="18"/>
      <color theme="1"/>
      <name val="Calibri"/>
      <family val="0"/>
    </font>
    <font>
      <b/>
      <sz val="26"/>
      <color rgb="FF1E4E79"/>
      <name val="Calibri"/>
      <family val="0"/>
    </font>
    <font>
      <b/>
      <u val="single"/>
      <sz val="22"/>
      <color rgb="FF003300"/>
      <name val="Calibri"/>
      <family val="0"/>
    </font>
    <font>
      <b/>
      <sz val="24"/>
      <color rgb="FF003300"/>
      <name val="Calibri"/>
      <family val="0"/>
    </font>
    <font>
      <b/>
      <sz val="20"/>
      <color rgb="FF003300"/>
      <name val="Calibri"/>
      <family val="0"/>
    </font>
    <font>
      <b/>
      <sz val="24"/>
      <color rgb="FFFF9900"/>
      <name val="Calibri"/>
      <family val="0"/>
    </font>
    <font>
      <sz val="11"/>
      <color rgb="FFFF9900"/>
      <name val="Calibri"/>
      <family val="0"/>
    </font>
    <font>
      <b/>
      <sz val="20"/>
      <color rgb="FFFF9900"/>
      <name val="Calibri"/>
      <family val="0"/>
    </font>
    <font>
      <sz val="14"/>
      <color rgb="FF003300"/>
      <name val="Calibri"/>
      <family val="0"/>
    </font>
    <font>
      <b/>
      <sz val="14"/>
      <color rgb="FF003300"/>
      <name val="Calibri"/>
      <family val="0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b/>
      <sz val="26"/>
      <color theme="3"/>
      <name val="Arial"/>
      <family val="2"/>
    </font>
    <font>
      <sz val="22"/>
      <color theme="3"/>
      <name val="Calibri"/>
      <family val="2"/>
    </font>
    <font>
      <sz val="18"/>
      <color theme="3"/>
      <name val="Calibri"/>
      <family val="2"/>
    </font>
    <font>
      <b/>
      <sz val="20"/>
      <color theme="1"/>
      <name val="Calibri"/>
      <family val="2"/>
    </font>
    <font>
      <b/>
      <sz val="26"/>
      <color theme="3"/>
      <name val="Calibri"/>
      <family val="2"/>
    </font>
    <font>
      <sz val="20"/>
      <color rgb="FF003300"/>
      <name val="Calibri"/>
      <family val="2"/>
    </font>
    <font>
      <b/>
      <sz val="28"/>
      <color theme="3"/>
      <name val="Calibri"/>
      <family val="2"/>
    </font>
    <font>
      <sz val="11"/>
      <color rgb="FF003300"/>
      <name val="Calibri"/>
      <family val="2"/>
    </font>
    <font>
      <sz val="22"/>
      <color rgb="FF003300"/>
      <name val="Calibri"/>
      <family val="2"/>
    </font>
    <font>
      <sz val="26"/>
      <color theme="3"/>
      <name val="Calibri"/>
      <family val="2"/>
    </font>
    <font>
      <sz val="14"/>
      <color theme="8" tint="-0.4999699890613556"/>
      <name val="Calibri"/>
      <family val="2"/>
    </font>
    <font>
      <b/>
      <sz val="28"/>
      <color rgb="FF002060"/>
      <name val="Calibri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14"/>
      <color rgb="FF003300"/>
      <name val="Arial"/>
      <family val="2"/>
    </font>
    <font>
      <b/>
      <sz val="26"/>
      <color theme="1"/>
      <name val="Calibri"/>
      <family val="2"/>
    </font>
    <font>
      <sz val="48"/>
      <color rgb="FF003300"/>
      <name val="Calibri"/>
      <family val="0"/>
    </font>
    <font>
      <sz val="24"/>
      <color rgb="FFFF0000"/>
      <name val="Calibri"/>
      <family val="2"/>
    </font>
    <font>
      <b/>
      <sz val="32"/>
      <color rgb="FF1E4E79"/>
      <name val="Calibri"/>
      <family val="2"/>
    </font>
    <font>
      <b/>
      <sz val="48"/>
      <color rgb="FF003300"/>
      <name val="Calibri"/>
      <family val="2"/>
    </font>
    <font>
      <sz val="25"/>
      <color rgb="FF003300"/>
      <name val="Calibri"/>
      <family val="2"/>
    </font>
    <font>
      <b/>
      <sz val="36"/>
      <color rgb="FF003300"/>
      <name val="Calibri"/>
      <family val="2"/>
    </font>
    <font>
      <b/>
      <sz val="72"/>
      <color theme="3"/>
      <name val="Calibri"/>
      <family val="2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sz val="20"/>
      <color rgb="FFFF0000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>
        <color indexed="5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107" fillId="21" borderId="5" applyNumberFormat="0" applyAlignment="0" applyProtection="0"/>
    <xf numFmtId="41" fontId="1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43" fontId="1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5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116" fillId="34" borderId="0" xfId="0" applyFont="1" applyFill="1" applyBorder="1" applyAlignment="1">
      <alignment/>
    </xf>
    <xf numFmtId="0" fontId="117" fillId="34" borderId="0" xfId="0" applyFont="1" applyFill="1" applyBorder="1" applyAlignment="1">
      <alignment horizontal="center"/>
    </xf>
    <xf numFmtId="0" fontId="118" fillId="34" borderId="10" xfId="0" applyFont="1" applyFill="1" applyBorder="1" applyAlignment="1">
      <alignment horizontal="center" vertical="center"/>
    </xf>
    <xf numFmtId="0" fontId="119" fillId="34" borderId="10" xfId="0" applyFont="1" applyFill="1" applyBorder="1" applyAlignment="1">
      <alignment horizontal="center" vertical="center" wrapText="1"/>
    </xf>
    <xf numFmtId="0" fontId="116" fillId="34" borderId="0" xfId="0" applyFont="1" applyFill="1" applyBorder="1" applyAlignment="1">
      <alignment horizontal="right"/>
    </xf>
    <xf numFmtId="14" fontId="120" fillId="34" borderId="0" xfId="0" applyNumberFormat="1" applyFont="1" applyFill="1" applyBorder="1" applyAlignment="1">
      <alignment horizontal="left"/>
    </xf>
    <xf numFmtId="0" fontId="121" fillId="34" borderId="0" xfId="0" applyFont="1" applyFill="1" applyBorder="1" applyAlignment="1">
      <alignment/>
    </xf>
    <xf numFmtId="0" fontId="122" fillId="34" borderId="0" xfId="0" applyFont="1" applyFill="1" applyBorder="1" applyAlignment="1">
      <alignment/>
    </xf>
    <xf numFmtId="0" fontId="123" fillId="34" borderId="0" xfId="0" applyFont="1" applyFill="1" applyBorder="1" applyAlignment="1">
      <alignment vertical="center"/>
    </xf>
    <xf numFmtId="0" fontId="124" fillId="34" borderId="0" xfId="0" applyFont="1" applyFill="1" applyBorder="1" applyAlignment="1">
      <alignment/>
    </xf>
    <xf numFmtId="0" fontId="125" fillId="34" borderId="0" xfId="0" applyFont="1" applyFill="1" applyBorder="1" applyAlignment="1">
      <alignment/>
    </xf>
    <xf numFmtId="9" fontId="126" fillId="34" borderId="0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0" fontId="128" fillId="0" borderId="10" xfId="0" applyFont="1" applyBorder="1" applyAlignment="1">
      <alignment/>
    </xf>
    <xf numFmtId="0" fontId="1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7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0" fontId="7" fillId="36" borderId="0" xfId="0" applyFont="1" applyFill="1" applyAlignment="1">
      <alignment horizontal="left" vertical="center"/>
    </xf>
    <xf numFmtId="0" fontId="129" fillId="34" borderId="0" xfId="0" applyFont="1" applyFill="1" applyBorder="1" applyAlignment="1">
      <alignment horizontal="left" vertical="center"/>
    </xf>
    <xf numFmtId="0" fontId="130" fillId="34" borderId="10" xfId="0" applyFont="1" applyFill="1" applyBorder="1" applyAlignment="1">
      <alignment horizontal="left" vertical="center" wrapText="1"/>
    </xf>
    <xf numFmtId="0" fontId="131" fillId="34" borderId="10" xfId="0" applyFont="1" applyFill="1" applyBorder="1" applyAlignment="1">
      <alignment horizontal="left" vertical="center" wrapText="1"/>
    </xf>
    <xf numFmtId="0" fontId="131" fillId="34" borderId="11" xfId="0" applyFont="1" applyFill="1" applyBorder="1" applyAlignment="1">
      <alignment horizontal="left" vertical="center" wrapText="1"/>
    </xf>
    <xf numFmtId="0" fontId="131" fillId="34" borderId="12" xfId="0" applyFont="1" applyFill="1" applyBorder="1" applyAlignment="1">
      <alignment horizontal="left" vertical="center" wrapText="1"/>
    </xf>
    <xf numFmtId="0" fontId="131" fillId="34" borderId="13" xfId="0" applyFont="1" applyFill="1" applyBorder="1" applyAlignment="1">
      <alignment horizontal="left" vertical="center" wrapText="1"/>
    </xf>
    <xf numFmtId="0" fontId="132" fillId="34" borderId="11" xfId="0" applyFont="1" applyFill="1" applyBorder="1" applyAlignment="1">
      <alignment horizontal="left" vertical="center" wrapText="1"/>
    </xf>
    <xf numFmtId="0" fontId="132" fillId="34" borderId="14" xfId="0" applyFont="1" applyFill="1" applyBorder="1" applyAlignment="1">
      <alignment horizontal="left" vertical="center" wrapText="1"/>
    </xf>
    <xf numFmtId="0" fontId="132" fillId="34" borderId="15" xfId="0" applyFont="1" applyFill="1" applyBorder="1" applyAlignment="1">
      <alignment horizontal="left" vertical="center" wrapText="1"/>
    </xf>
    <xf numFmtId="0" fontId="132" fillId="34" borderId="13" xfId="0" applyFont="1" applyFill="1" applyBorder="1" applyAlignment="1">
      <alignment horizontal="left" vertical="center" wrapText="1"/>
    </xf>
    <xf numFmtId="0" fontId="133" fillId="0" borderId="0" xfId="0" applyFont="1" applyAlignment="1">
      <alignment horizontal="justify" vertical="center"/>
    </xf>
    <xf numFmtId="0" fontId="8" fillId="36" borderId="0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justify" vertical="center"/>
    </xf>
    <xf numFmtId="0" fontId="127" fillId="0" borderId="0" xfId="0" applyFont="1" applyBorder="1" applyAlignment="1">
      <alignment/>
    </xf>
    <xf numFmtId="0" fontId="127" fillId="0" borderId="16" xfId="0" applyFont="1" applyBorder="1" applyAlignment="1">
      <alignment/>
    </xf>
    <xf numFmtId="0" fontId="127" fillId="36" borderId="0" xfId="0" applyFont="1" applyFill="1" applyAlignment="1">
      <alignment/>
    </xf>
    <xf numFmtId="0" fontId="128" fillId="37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/>
    </xf>
    <xf numFmtId="0" fontId="127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14" fontId="134" fillId="34" borderId="10" xfId="0" applyNumberFormat="1" applyFont="1" applyFill="1" applyBorder="1" applyAlignment="1">
      <alignment horizontal="center" vertical="center"/>
    </xf>
    <xf numFmtId="0" fontId="135" fillId="34" borderId="10" xfId="0" applyFont="1" applyFill="1" applyBorder="1" applyAlignment="1">
      <alignment horizontal="center" vertical="center" wrapText="1"/>
    </xf>
    <xf numFmtId="0" fontId="120" fillId="34" borderId="0" xfId="0" applyFont="1" applyFill="1" applyBorder="1" applyAlignment="1">
      <alignment horizontal="left"/>
    </xf>
    <xf numFmtId="0" fontId="136" fillId="34" borderId="10" xfId="0" applyFont="1" applyFill="1" applyBorder="1" applyAlignment="1">
      <alignment horizontal="center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22" fillId="34" borderId="0" xfId="0" applyFont="1" applyFill="1" applyBorder="1" applyAlignment="1">
      <alignment/>
    </xf>
    <xf numFmtId="0" fontId="135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 vertical="center"/>
    </xf>
    <xf numFmtId="9" fontId="137" fillId="34" borderId="0" xfId="51" applyFont="1" applyFill="1" applyBorder="1" applyAlignment="1">
      <alignment horizontal="center" vertical="center"/>
    </xf>
    <xf numFmtId="0" fontId="138" fillId="34" borderId="0" xfId="0" applyFont="1" applyFill="1" applyBorder="1" applyAlignment="1">
      <alignment vertical="center" wrapText="1"/>
    </xf>
    <xf numFmtId="0" fontId="12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173" fontId="139" fillId="34" borderId="0" xfId="0" applyNumberFormat="1" applyFont="1" applyFill="1" applyBorder="1" applyAlignment="1">
      <alignment horizontal="center" vertical="center"/>
    </xf>
    <xf numFmtId="0" fontId="140" fillId="0" borderId="0" xfId="0" applyFont="1" applyAlignment="1">
      <alignment/>
    </xf>
    <xf numFmtId="0" fontId="123" fillId="38" borderId="18" xfId="0" applyFont="1" applyFill="1" applyBorder="1" applyAlignment="1">
      <alignment horizontal="center" vertical="center" wrapText="1"/>
    </xf>
    <xf numFmtId="0" fontId="137" fillId="38" borderId="18" xfId="0" applyFont="1" applyFill="1" applyBorder="1" applyAlignment="1">
      <alignment horizontal="center" vertical="center"/>
    </xf>
    <xf numFmtId="9" fontId="137" fillId="38" borderId="18" xfId="51" applyFont="1" applyFill="1" applyBorder="1" applyAlignment="1">
      <alignment horizontal="center" vertical="center"/>
    </xf>
    <xf numFmtId="9" fontId="137" fillId="38" borderId="18" xfId="0" applyNumberFormat="1" applyFont="1" applyFill="1" applyBorder="1" applyAlignment="1">
      <alignment horizontal="center" vertical="center"/>
    </xf>
    <xf numFmtId="0" fontId="122" fillId="38" borderId="19" xfId="0" applyFont="1" applyFill="1" applyBorder="1" applyAlignment="1">
      <alignment horizontal="center" wrapText="1"/>
    </xf>
    <xf numFmtId="0" fontId="141" fillId="34" borderId="0" xfId="0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center"/>
    </xf>
    <xf numFmtId="0" fontId="123" fillId="39" borderId="14" xfId="0" applyFont="1" applyFill="1" applyBorder="1" applyAlignment="1">
      <alignment horizontal="center" vertical="center" wrapText="1"/>
    </xf>
    <xf numFmtId="0" fontId="123" fillId="39" borderId="14" xfId="0" applyFont="1" applyFill="1" applyBorder="1" applyAlignment="1">
      <alignment horizontal="center" vertical="center" wrapText="1"/>
    </xf>
    <xf numFmtId="0" fontId="137" fillId="39" borderId="10" xfId="0" applyFont="1" applyFill="1" applyBorder="1" applyAlignment="1">
      <alignment horizontal="center" vertical="center"/>
    </xf>
    <xf numFmtId="9" fontId="137" fillId="39" borderId="10" xfId="0" applyNumberFormat="1" applyFont="1" applyFill="1" applyBorder="1" applyAlignment="1">
      <alignment horizontal="center" vertical="center"/>
    </xf>
    <xf numFmtId="0" fontId="12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173" fontId="4" fillId="39" borderId="20" xfId="0" applyNumberFormat="1" applyFont="1" applyFill="1" applyBorder="1" applyAlignment="1">
      <alignment horizontal="center" vertical="center" wrapText="1"/>
    </xf>
    <xf numFmtId="173" fontId="142" fillId="39" borderId="18" xfId="0" applyNumberFormat="1" applyFont="1" applyFill="1" applyBorder="1" applyAlignment="1">
      <alignment horizontal="center" vertical="center"/>
    </xf>
    <xf numFmtId="173" fontId="142" fillId="39" borderId="15" xfId="0" applyNumberFormat="1" applyFont="1" applyFill="1" applyBorder="1" applyAlignment="1">
      <alignment horizontal="center" vertical="center"/>
    </xf>
    <xf numFmtId="173" fontId="12" fillId="39" borderId="21" xfId="0" applyNumberFormat="1" applyFont="1" applyFill="1" applyBorder="1" applyAlignment="1">
      <alignment horizontal="center" vertical="center"/>
    </xf>
    <xf numFmtId="173" fontId="137" fillId="39" borderId="18" xfId="0" applyNumberFormat="1" applyFont="1" applyFill="1" applyBorder="1" applyAlignment="1">
      <alignment horizontal="center"/>
    </xf>
    <xf numFmtId="0" fontId="0" fillId="5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24" xfId="0" applyFont="1" applyFill="1" applyBorder="1" applyAlignment="1">
      <alignment/>
    </xf>
    <xf numFmtId="0" fontId="0" fillId="40" borderId="25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0" fontId="18" fillId="35" borderId="0" xfId="44" applyFont="1" applyFill="1" applyAlignment="1">
      <alignment horizontal="left" vertical="center"/>
    </xf>
    <xf numFmtId="0" fontId="143" fillId="0" borderId="10" xfId="0" applyFont="1" applyBorder="1" applyAlignment="1">
      <alignment/>
    </xf>
    <xf numFmtId="0" fontId="144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0" fillId="34" borderId="27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116" fillId="34" borderId="26" xfId="0" applyFont="1" applyFill="1" applyBorder="1" applyAlignment="1">
      <alignment/>
    </xf>
    <xf numFmtId="0" fontId="141" fillId="34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30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31" fillId="41" borderId="29" xfId="0" applyFont="1" applyFill="1" applyBorder="1" applyAlignment="1">
      <alignment horizontal="center" vertical="center" wrapText="1"/>
    </xf>
    <xf numFmtId="0" fontId="31" fillId="41" borderId="30" xfId="0" applyFont="1" applyFill="1" applyBorder="1" applyAlignment="1">
      <alignment horizontal="center" vertical="center" wrapText="1"/>
    </xf>
    <xf numFmtId="0" fontId="31" fillId="41" borderId="18" xfId="0" applyFont="1" applyFill="1" applyBorder="1" applyAlignment="1">
      <alignment horizontal="center" vertical="center" wrapText="1"/>
    </xf>
    <xf numFmtId="0" fontId="31" fillId="41" borderId="31" xfId="0" applyFont="1" applyFill="1" applyBorder="1" applyAlignment="1">
      <alignment horizontal="center" vertical="center" wrapText="1"/>
    </xf>
    <xf numFmtId="0" fontId="31" fillId="41" borderId="32" xfId="0" applyFont="1" applyFill="1" applyBorder="1" applyAlignment="1">
      <alignment horizontal="center" vertical="center" wrapText="1"/>
    </xf>
    <xf numFmtId="0" fontId="31" fillId="41" borderId="32" xfId="0" applyFont="1" applyFill="1" applyBorder="1" applyAlignment="1">
      <alignment horizontal="center" vertical="center"/>
    </xf>
    <xf numFmtId="0" fontId="32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vertical="center"/>
    </xf>
    <xf numFmtId="0" fontId="32" fillId="36" borderId="0" xfId="0" applyFont="1" applyFill="1" applyAlignment="1">
      <alignment vertical="center"/>
    </xf>
    <xf numFmtId="0" fontId="22" fillId="36" borderId="18" xfId="0" applyNumberFormat="1" applyFont="1" applyFill="1" applyBorder="1" applyAlignment="1">
      <alignment horizontal="center" vertical="center" wrapText="1"/>
    </xf>
    <xf numFmtId="0" fontId="33" fillId="36" borderId="33" xfId="0" applyFont="1" applyFill="1" applyBorder="1" applyAlignment="1">
      <alignment horizontal="center" vertical="center" wrapText="1"/>
    </xf>
    <xf numFmtId="0" fontId="33" fillId="36" borderId="34" xfId="0" applyFont="1" applyFill="1" applyBorder="1" applyAlignment="1">
      <alignment horizontal="center" vertical="center" wrapText="1"/>
    </xf>
    <xf numFmtId="0" fontId="22" fillId="42" borderId="18" xfId="0" applyFont="1" applyFill="1" applyBorder="1" applyAlignment="1">
      <alignment vertical="center" wrapText="1"/>
    </xf>
    <xf numFmtId="0" fontId="32" fillId="36" borderId="18" xfId="0" applyFont="1" applyFill="1" applyBorder="1" applyAlignment="1">
      <alignment horizontal="center" vertical="center" wrapText="1"/>
    </xf>
    <xf numFmtId="0" fontId="22" fillId="36" borderId="35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36" borderId="36" xfId="0" applyNumberFormat="1" applyFont="1" applyFill="1" applyBorder="1" applyAlignment="1">
      <alignment horizontal="center" vertical="center"/>
    </xf>
    <xf numFmtId="0" fontId="22" fillId="36" borderId="37" xfId="0" applyNumberFormat="1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 wrapText="1"/>
    </xf>
    <xf numFmtId="0" fontId="22" fillId="42" borderId="18" xfId="0" applyFont="1" applyFill="1" applyBorder="1" applyAlignment="1">
      <alignment horizontal="center" vertical="center"/>
    </xf>
    <xf numFmtId="0" fontId="22" fillId="42" borderId="0" xfId="0" applyFont="1" applyFill="1" applyAlignment="1">
      <alignment horizontal="center" vertical="center"/>
    </xf>
    <xf numFmtId="0" fontId="22" fillId="42" borderId="0" xfId="0" applyFont="1" applyFill="1" applyAlignment="1">
      <alignment vertical="center"/>
    </xf>
    <xf numFmtId="0" fontId="22" fillId="36" borderId="38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2" fillId="36" borderId="0" xfId="0" applyFont="1" applyFill="1" applyAlignment="1">
      <alignment vertical="center"/>
    </xf>
    <xf numFmtId="0" fontId="22" fillId="35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 vertical="center"/>
    </xf>
    <xf numFmtId="0" fontId="23" fillId="43" borderId="40" xfId="0" applyNumberFormat="1" applyFont="1" applyFill="1" applyBorder="1" applyAlignment="1">
      <alignment horizontal="center" vertical="center" wrapText="1"/>
    </xf>
    <xf numFmtId="0" fontId="23" fillId="43" borderId="41" xfId="0" applyNumberFormat="1" applyFont="1" applyFill="1" applyBorder="1" applyAlignment="1">
      <alignment horizontal="center" vertical="center" wrapText="1"/>
    </xf>
    <xf numFmtId="0" fontId="23" fillId="43" borderId="42" xfId="0" applyNumberFormat="1" applyFont="1" applyFill="1" applyBorder="1" applyAlignment="1">
      <alignment horizontal="center" vertical="center"/>
    </xf>
    <xf numFmtId="0" fontId="23" fillId="43" borderId="4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17" fillId="35" borderId="0" xfId="0" applyFont="1" applyFill="1" applyAlignment="1">
      <alignment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24" fillId="35" borderId="0" xfId="0" applyFont="1" applyFill="1" applyAlignment="1">
      <alignment vertical="center"/>
    </xf>
    <xf numFmtId="0" fontId="20" fillId="35" borderId="36" xfId="0" applyFont="1" applyFill="1" applyBorder="1" applyAlignment="1">
      <alignment horizontal="center" vertical="center" wrapText="1"/>
    </xf>
    <xf numFmtId="0" fontId="20" fillId="44" borderId="36" xfId="0" applyFont="1" applyFill="1" applyBorder="1" applyAlignment="1">
      <alignment horizontal="center" vertical="center" wrapText="1"/>
    </xf>
    <xf numFmtId="0" fontId="20" fillId="35" borderId="35" xfId="0" applyFont="1" applyFill="1" applyBorder="1" applyAlignment="1">
      <alignment horizontal="center" vertical="center" wrapText="1"/>
    </xf>
    <xf numFmtId="9" fontId="20" fillId="35" borderId="36" xfId="51" applyFont="1" applyFill="1" applyBorder="1" applyAlignment="1" applyProtection="1">
      <alignment horizontal="center" vertical="center" wrapText="1"/>
      <protection/>
    </xf>
    <xf numFmtId="0" fontId="20" fillId="45" borderId="35" xfId="0" applyFont="1" applyFill="1" applyBorder="1" applyAlignment="1">
      <alignment horizontal="center" vertical="center" wrapText="1"/>
    </xf>
    <xf numFmtId="0" fontId="20" fillId="45" borderId="36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vertical="center"/>
    </xf>
    <xf numFmtId="0" fontId="24" fillId="35" borderId="0" xfId="0" applyFont="1" applyFill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0" fontId="20" fillId="44" borderId="36" xfId="0" applyNumberFormat="1" applyFont="1" applyFill="1" applyBorder="1" applyAlignment="1">
      <alignment horizontal="center" vertical="center"/>
    </xf>
    <xf numFmtId="9" fontId="20" fillId="44" borderId="36" xfId="51" applyFont="1" applyFill="1" applyBorder="1" applyAlignment="1" applyProtection="1">
      <alignment horizontal="center" vertical="center"/>
      <protection/>
    </xf>
    <xf numFmtId="9" fontId="26" fillId="35" borderId="36" xfId="51" applyFont="1" applyFill="1" applyBorder="1" applyAlignment="1" applyProtection="1">
      <alignment horizontal="center" vertical="center"/>
      <protection/>
    </xf>
    <xf numFmtId="9" fontId="20" fillId="45" borderId="36" xfId="5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horizontal="center" vertical="center" wrapText="1"/>
    </xf>
    <xf numFmtId="0" fontId="127" fillId="0" borderId="25" xfId="0" applyFont="1" applyBorder="1" applyAlignment="1">
      <alignment/>
    </xf>
    <xf numFmtId="0" fontId="128" fillId="0" borderId="25" xfId="0" applyFont="1" applyBorder="1" applyAlignment="1">
      <alignment vertical="center"/>
    </xf>
    <xf numFmtId="0" fontId="145" fillId="0" borderId="25" xfId="0" applyFont="1" applyBorder="1" applyAlignment="1">
      <alignment/>
    </xf>
    <xf numFmtId="0" fontId="146" fillId="0" borderId="25" xfId="0" applyFont="1" applyBorder="1" applyAlignment="1">
      <alignment/>
    </xf>
    <xf numFmtId="0" fontId="141" fillId="34" borderId="0" xfId="0" applyFont="1" applyFill="1" applyBorder="1" applyAlignment="1">
      <alignment/>
    </xf>
    <xf numFmtId="0" fontId="26" fillId="36" borderId="0" xfId="0" applyFont="1" applyFill="1" applyAlignment="1">
      <alignment horizontal="left" vertical="top" wrapText="1"/>
    </xf>
    <xf numFmtId="0" fontId="20" fillId="46" borderId="18" xfId="0" applyFont="1" applyFill="1" applyBorder="1" applyAlignment="1">
      <alignment horizontal="center" vertical="center"/>
    </xf>
    <xf numFmtId="0" fontId="20" fillId="46" borderId="19" xfId="0" applyFont="1" applyFill="1" applyBorder="1" applyAlignment="1">
      <alignment horizontal="center" vertical="center"/>
    </xf>
    <xf numFmtId="0" fontId="147" fillId="46" borderId="18" xfId="0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/>
    </xf>
    <xf numFmtId="4" fontId="148" fillId="46" borderId="18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 wrapText="1"/>
    </xf>
    <xf numFmtId="0" fontId="148" fillId="46" borderId="18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/>
    </xf>
    <xf numFmtId="0" fontId="20" fillId="34" borderId="44" xfId="0" applyFont="1" applyFill="1" applyBorder="1" applyAlignment="1">
      <alignment/>
    </xf>
    <xf numFmtId="0" fontId="116" fillId="34" borderId="44" xfId="0" applyFont="1" applyFill="1" applyBorder="1" applyAlignment="1">
      <alignment/>
    </xf>
    <xf numFmtId="0" fontId="116" fillId="34" borderId="44" xfId="0" applyFont="1" applyFill="1" applyBorder="1" applyAlignment="1">
      <alignment horizontal="right"/>
    </xf>
    <xf numFmtId="0" fontId="0" fillId="34" borderId="44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26" fillId="46" borderId="19" xfId="0" applyFont="1" applyFill="1" applyBorder="1" applyAlignment="1">
      <alignment horizontal="center"/>
    </xf>
    <xf numFmtId="0" fontId="14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127" fillId="0" borderId="19" xfId="0" applyFont="1" applyBorder="1" applyAlignment="1">
      <alignment/>
    </xf>
    <xf numFmtId="0" fontId="32" fillId="0" borderId="19" xfId="0" applyFont="1" applyBorder="1" applyAlignment="1">
      <alignment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149" fillId="35" borderId="0" xfId="0" applyFont="1" applyFill="1" applyAlignment="1">
      <alignment horizontal="left" vertical="center" wrapText="1"/>
    </xf>
    <xf numFmtId="0" fontId="150" fillId="47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51" fillId="34" borderId="20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151" fillId="34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28" fillId="47" borderId="21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10" fillId="48" borderId="27" xfId="0" applyFont="1" applyFill="1" applyBorder="1" applyAlignment="1">
      <alignment horizontal="left" wrapText="1"/>
    </xf>
    <xf numFmtId="0" fontId="10" fillId="48" borderId="28" xfId="0" applyFont="1" applyFill="1" applyBorder="1" applyAlignment="1">
      <alignment horizontal="left" wrapText="1"/>
    </xf>
    <xf numFmtId="0" fontId="10" fillId="48" borderId="24" xfId="0" applyFont="1" applyFill="1" applyBorder="1" applyAlignment="1">
      <alignment horizontal="left" wrapText="1"/>
    </xf>
    <xf numFmtId="0" fontId="10" fillId="48" borderId="26" xfId="0" applyFont="1" applyFill="1" applyBorder="1" applyAlignment="1">
      <alignment horizontal="left" wrapText="1"/>
    </xf>
    <xf numFmtId="0" fontId="0" fillId="46" borderId="19" xfId="0" applyFont="1" applyFill="1" applyBorder="1" applyAlignment="1">
      <alignment horizontal="center"/>
    </xf>
    <xf numFmtId="0" fontId="0" fillId="46" borderId="49" xfId="0" applyFont="1" applyFill="1" applyBorder="1" applyAlignment="1">
      <alignment horizontal="center"/>
    </xf>
    <xf numFmtId="0" fontId="152" fillId="49" borderId="0" xfId="0" applyFont="1" applyFill="1" applyBorder="1" applyAlignment="1">
      <alignment horizontal="left"/>
    </xf>
    <xf numFmtId="0" fontId="120" fillId="39" borderId="0" xfId="0" applyFont="1" applyFill="1" applyBorder="1" applyAlignment="1">
      <alignment horizontal="left"/>
    </xf>
    <xf numFmtId="0" fontId="153" fillId="50" borderId="0" xfId="0" applyFont="1" applyFill="1" applyBorder="1" applyAlignment="1">
      <alignment horizontal="center" vertical="center" textRotation="90" wrapText="1"/>
    </xf>
    <xf numFmtId="46" fontId="16" fillId="34" borderId="27" xfId="0" applyNumberFormat="1" applyFont="1" applyFill="1" applyBorder="1" applyAlignment="1">
      <alignment horizontal="left" vertical="top" wrapText="1"/>
    </xf>
    <xf numFmtId="46" fontId="16" fillId="34" borderId="44" xfId="0" applyNumberFormat="1" applyFont="1" applyFill="1" applyBorder="1" applyAlignment="1">
      <alignment horizontal="left" vertical="top" wrapText="1"/>
    </xf>
    <xf numFmtId="46" fontId="16" fillId="34" borderId="28" xfId="0" applyNumberFormat="1" applyFont="1" applyFill="1" applyBorder="1" applyAlignment="1">
      <alignment horizontal="left" vertical="top" wrapText="1"/>
    </xf>
    <xf numFmtId="46" fontId="16" fillId="34" borderId="22" xfId="0" applyNumberFormat="1" applyFont="1" applyFill="1" applyBorder="1" applyAlignment="1">
      <alignment horizontal="left" vertical="top" wrapText="1"/>
    </xf>
    <xf numFmtId="46" fontId="16" fillId="34" borderId="0" xfId="0" applyNumberFormat="1" applyFont="1" applyFill="1" applyBorder="1" applyAlignment="1">
      <alignment horizontal="left" vertical="top" wrapText="1"/>
    </xf>
    <xf numFmtId="46" fontId="16" fillId="34" borderId="23" xfId="0" applyNumberFormat="1" applyFont="1" applyFill="1" applyBorder="1" applyAlignment="1">
      <alignment horizontal="left" vertical="top" wrapText="1"/>
    </xf>
    <xf numFmtId="46" fontId="16" fillId="34" borderId="24" xfId="0" applyNumberFormat="1" applyFont="1" applyFill="1" applyBorder="1" applyAlignment="1">
      <alignment horizontal="left" vertical="top" wrapText="1"/>
    </xf>
    <xf numFmtId="46" fontId="16" fillId="34" borderId="25" xfId="0" applyNumberFormat="1" applyFont="1" applyFill="1" applyBorder="1" applyAlignment="1">
      <alignment horizontal="left" vertical="top" wrapText="1"/>
    </xf>
    <xf numFmtId="46" fontId="16" fillId="34" borderId="26" xfId="0" applyNumberFormat="1" applyFont="1" applyFill="1" applyBorder="1" applyAlignment="1">
      <alignment horizontal="left" vertical="top" wrapText="1"/>
    </xf>
    <xf numFmtId="0" fontId="141" fillId="34" borderId="27" xfId="0" applyFont="1" applyFill="1" applyBorder="1" applyAlignment="1">
      <alignment vertical="top" wrapText="1"/>
    </xf>
    <xf numFmtId="0" fontId="141" fillId="34" borderId="44" xfId="0" applyFont="1" applyFill="1" applyBorder="1" applyAlignment="1">
      <alignment vertical="top" wrapText="1"/>
    </xf>
    <xf numFmtId="0" fontId="141" fillId="34" borderId="28" xfId="0" applyFont="1" applyFill="1" applyBorder="1" applyAlignment="1">
      <alignment vertical="top" wrapText="1"/>
    </xf>
    <xf numFmtId="0" fontId="141" fillId="34" borderId="22" xfId="0" applyFont="1" applyFill="1" applyBorder="1" applyAlignment="1">
      <alignment vertical="top" wrapText="1"/>
    </xf>
    <xf numFmtId="0" fontId="141" fillId="34" borderId="0" xfId="0" applyFont="1" applyFill="1" applyBorder="1" applyAlignment="1">
      <alignment vertical="top" wrapText="1"/>
    </xf>
    <xf numFmtId="0" fontId="141" fillId="34" borderId="23" xfId="0" applyFont="1" applyFill="1" applyBorder="1" applyAlignment="1">
      <alignment vertical="top" wrapText="1"/>
    </xf>
    <xf numFmtId="0" fontId="141" fillId="34" borderId="24" xfId="0" applyFont="1" applyFill="1" applyBorder="1" applyAlignment="1">
      <alignment vertical="top" wrapText="1"/>
    </xf>
    <xf numFmtId="0" fontId="141" fillId="34" borderId="25" xfId="0" applyFont="1" applyFill="1" applyBorder="1" applyAlignment="1">
      <alignment vertical="top" wrapText="1"/>
    </xf>
    <xf numFmtId="0" fontId="141" fillId="34" borderId="26" xfId="0" applyFont="1" applyFill="1" applyBorder="1" applyAlignment="1">
      <alignment vertical="top" wrapText="1"/>
    </xf>
    <xf numFmtId="0" fontId="26" fillId="36" borderId="27" xfId="0" applyFont="1" applyFill="1" applyBorder="1" applyAlignment="1">
      <alignment horizontal="left" vertical="top" wrapText="1"/>
    </xf>
    <xf numFmtId="0" fontId="26" fillId="36" borderId="44" xfId="0" applyFont="1" applyFill="1" applyBorder="1" applyAlignment="1">
      <alignment horizontal="left" vertical="top" wrapText="1"/>
    </xf>
    <xf numFmtId="0" fontId="26" fillId="36" borderId="28" xfId="0" applyFont="1" applyFill="1" applyBorder="1" applyAlignment="1">
      <alignment horizontal="left" vertical="top" wrapText="1"/>
    </xf>
    <xf numFmtId="0" fontId="26" fillId="36" borderId="22" xfId="0" applyFont="1" applyFill="1" applyBorder="1" applyAlignment="1">
      <alignment horizontal="left" vertical="top" wrapText="1"/>
    </xf>
    <xf numFmtId="0" fontId="26" fillId="36" borderId="0" xfId="0" applyFont="1" applyFill="1" applyBorder="1" applyAlignment="1">
      <alignment horizontal="left" vertical="top" wrapText="1"/>
    </xf>
    <xf numFmtId="0" fontId="26" fillId="36" borderId="23" xfId="0" applyFont="1" applyFill="1" applyBorder="1" applyAlignment="1">
      <alignment horizontal="left" vertical="top" wrapText="1"/>
    </xf>
    <xf numFmtId="0" fontId="26" fillId="36" borderId="24" xfId="0" applyFont="1" applyFill="1" applyBorder="1" applyAlignment="1">
      <alignment horizontal="left" vertical="top" wrapText="1"/>
    </xf>
    <xf numFmtId="0" fontId="26" fillId="36" borderId="25" xfId="0" applyFont="1" applyFill="1" applyBorder="1" applyAlignment="1">
      <alignment horizontal="left" vertical="top" wrapText="1"/>
    </xf>
    <xf numFmtId="0" fontId="26" fillId="36" borderId="26" xfId="0" applyFont="1" applyFill="1" applyBorder="1" applyAlignment="1">
      <alignment horizontal="left" vertical="top" wrapText="1"/>
    </xf>
    <xf numFmtId="0" fontId="154" fillId="40" borderId="22" xfId="0" applyFont="1" applyFill="1" applyBorder="1" applyAlignment="1">
      <alignment horizontal="left" vertical="center" wrapText="1"/>
    </xf>
    <xf numFmtId="0" fontId="154" fillId="40" borderId="0" xfId="0" applyFont="1" applyFill="1" applyBorder="1" applyAlignment="1">
      <alignment horizontal="left" vertical="center" wrapText="1"/>
    </xf>
    <xf numFmtId="0" fontId="154" fillId="40" borderId="23" xfId="0" applyFont="1" applyFill="1" applyBorder="1" applyAlignment="1">
      <alignment horizontal="left" vertical="center" wrapText="1"/>
    </xf>
    <xf numFmtId="0" fontId="139" fillId="38" borderId="18" xfId="0" applyNumberFormat="1" applyFont="1" applyFill="1" applyBorder="1" applyAlignment="1">
      <alignment horizontal="center" vertical="center"/>
    </xf>
    <xf numFmtId="173" fontId="139" fillId="38" borderId="18" xfId="0" applyNumberFormat="1" applyFont="1" applyFill="1" applyBorder="1" applyAlignment="1">
      <alignment horizontal="center" vertical="center"/>
    </xf>
    <xf numFmtId="0" fontId="120" fillId="51" borderId="0" xfId="0" applyFont="1" applyFill="1" applyBorder="1" applyAlignment="1">
      <alignment horizontal="left"/>
    </xf>
    <xf numFmtId="0" fontId="147" fillId="46" borderId="18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155" fillId="34" borderId="0" xfId="0" applyFont="1" applyFill="1" applyBorder="1" applyAlignment="1">
      <alignment horizontal="left"/>
    </xf>
    <xf numFmtId="0" fontId="120" fillId="38" borderId="0" xfId="0" applyFont="1" applyFill="1" applyBorder="1" applyAlignment="1">
      <alignment horizontal="left"/>
    </xf>
    <xf numFmtId="0" fontId="116" fillId="34" borderId="0" xfId="0" applyFont="1" applyFill="1" applyBorder="1" applyAlignment="1">
      <alignment horizontal="left"/>
    </xf>
    <xf numFmtId="0" fontId="16" fillId="34" borderId="27" xfId="0" applyFont="1" applyFill="1" applyBorder="1" applyAlignment="1">
      <alignment horizontal="left" vertical="center" wrapText="1"/>
    </xf>
    <xf numFmtId="0" fontId="141" fillId="34" borderId="44" xfId="0" applyFont="1" applyFill="1" applyBorder="1" applyAlignment="1">
      <alignment horizontal="left" vertical="center" wrapText="1"/>
    </xf>
    <xf numFmtId="0" fontId="141" fillId="34" borderId="28" xfId="0" applyFont="1" applyFill="1" applyBorder="1" applyAlignment="1">
      <alignment horizontal="left" vertical="center" wrapText="1"/>
    </xf>
    <xf numFmtId="0" fontId="141" fillId="34" borderId="22" xfId="0" applyFont="1" applyFill="1" applyBorder="1" applyAlignment="1">
      <alignment horizontal="left" vertical="center" wrapText="1"/>
    </xf>
    <xf numFmtId="0" fontId="141" fillId="34" borderId="0" xfId="0" applyFont="1" applyFill="1" applyBorder="1" applyAlignment="1">
      <alignment horizontal="left" vertical="center" wrapText="1"/>
    </xf>
    <xf numFmtId="0" fontId="141" fillId="34" borderId="23" xfId="0" applyFont="1" applyFill="1" applyBorder="1" applyAlignment="1">
      <alignment horizontal="left" vertical="center" wrapText="1"/>
    </xf>
    <xf numFmtId="0" fontId="141" fillId="34" borderId="24" xfId="0" applyFont="1" applyFill="1" applyBorder="1" applyAlignment="1">
      <alignment horizontal="left" vertical="center" wrapText="1"/>
    </xf>
    <xf numFmtId="0" fontId="141" fillId="34" borderId="25" xfId="0" applyFont="1" applyFill="1" applyBorder="1" applyAlignment="1">
      <alignment horizontal="left" vertical="center" wrapText="1"/>
    </xf>
    <xf numFmtId="0" fontId="141" fillId="34" borderId="26" xfId="0" applyFont="1" applyFill="1" applyBorder="1" applyAlignment="1">
      <alignment horizontal="left" vertical="center" wrapText="1"/>
    </xf>
    <xf numFmtId="0" fontId="156" fillId="47" borderId="20" xfId="0" applyFont="1" applyFill="1" applyBorder="1" applyAlignment="1">
      <alignment horizontal="left" vertical="center" wrapText="1"/>
    </xf>
    <xf numFmtId="0" fontId="15" fillId="0" borderId="5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157" fillId="34" borderId="20" xfId="0" applyFont="1" applyFill="1" applyBorder="1" applyAlignment="1">
      <alignment horizontal="left" vertical="center" wrapText="1" readingOrder="1"/>
    </xf>
    <xf numFmtId="0" fontId="5" fillId="0" borderId="5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58" fillId="34" borderId="21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/>
    </xf>
    <xf numFmtId="0" fontId="158" fillId="34" borderId="21" xfId="0" applyFont="1" applyFill="1" applyBorder="1" applyAlignment="1">
      <alignment horizontal="left" vertical="center" wrapText="1"/>
    </xf>
    <xf numFmtId="0" fontId="159" fillId="34" borderId="21" xfId="0" applyFont="1" applyFill="1" applyBorder="1" applyAlignment="1">
      <alignment horizontal="center" vertical="center" wrapText="1"/>
    </xf>
    <xf numFmtId="0" fontId="159" fillId="34" borderId="53" xfId="0" applyFont="1" applyFill="1" applyBorder="1" applyAlignment="1">
      <alignment horizontal="center" vertical="center" wrapText="1"/>
    </xf>
    <xf numFmtId="0" fontId="159" fillId="34" borderId="17" xfId="0" applyFont="1" applyFill="1" applyBorder="1" applyAlignment="1">
      <alignment horizontal="center" vertical="center" wrapText="1"/>
    </xf>
    <xf numFmtId="0" fontId="144" fillId="52" borderId="0" xfId="0" applyFont="1" applyFill="1" applyBorder="1" applyAlignment="1">
      <alignment horizontal="center" vertical="center" wrapText="1"/>
    </xf>
    <xf numFmtId="0" fontId="160" fillId="0" borderId="18" xfId="0" applyFont="1" applyBorder="1" applyAlignment="1">
      <alignment horizontal="left" vertical="center" wrapText="1" readingOrder="1"/>
    </xf>
    <xf numFmtId="0" fontId="161" fillId="0" borderId="18" xfId="0" applyFont="1" applyBorder="1" applyAlignment="1">
      <alignment horizontal="left" vertical="center" wrapText="1" readingOrder="1"/>
    </xf>
    <xf numFmtId="0" fontId="120" fillId="40" borderId="0" xfId="0" applyFont="1" applyFill="1" applyBorder="1" applyAlignment="1">
      <alignment horizontal="left"/>
    </xf>
    <xf numFmtId="0" fontId="41" fillId="40" borderId="27" xfId="0" applyFont="1" applyFill="1" applyBorder="1" applyAlignment="1">
      <alignment horizontal="left" wrapText="1"/>
    </xf>
    <xf numFmtId="0" fontId="41" fillId="40" borderId="44" xfId="0" applyFont="1" applyFill="1" applyBorder="1" applyAlignment="1">
      <alignment horizontal="left" wrapText="1"/>
    </xf>
    <xf numFmtId="0" fontId="41" fillId="40" borderId="28" xfId="0" applyFont="1" applyFill="1" applyBorder="1" applyAlignment="1">
      <alignment horizontal="left" wrapText="1"/>
    </xf>
    <xf numFmtId="0" fontId="41" fillId="40" borderId="22" xfId="0" applyFont="1" applyFill="1" applyBorder="1" applyAlignment="1">
      <alignment horizontal="left" wrapText="1"/>
    </xf>
    <xf numFmtId="0" fontId="41" fillId="40" borderId="0" xfId="0" applyFont="1" applyFill="1" applyBorder="1" applyAlignment="1">
      <alignment horizontal="left" wrapText="1"/>
    </xf>
    <xf numFmtId="0" fontId="41" fillId="40" borderId="23" xfId="0" applyFont="1" applyFill="1" applyBorder="1" applyAlignment="1">
      <alignment horizontal="left" wrapText="1"/>
    </xf>
    <xf numFmtId="0" fontId="162" fillId="40" borderId="22" xfId="0" applyFont="1" applyFill="1" applyBorder="1" applyAlignment="1">
      <alignment horizontal="left" vertical="center" wrapText="1"/>
    </xf>
    <xf numFmtId="0" fontId="162" fillId="40" borderId="0" xfId="0" applyFont="1" applyFill="1" applyBorder="1" applyAlignment="1">
      <alignment horizontal="left" vertical="center" wrapText="1"/>
    </xf>
    <xf numFmtId="0" fontId="162" fillId="40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5" fillId="53" borderId="54" xfId="0" applyFont="1" applyFill="1" applyBorder="1" applyAlignment="1">
      <alignment horizontal="left" vertical="center"/>
    </xf>
    <xf numFmtId="0" fontId="25" fillId="53" borderId="55" xfId="0" applyFont="1" applyFill="1" applyBorder="1" applyAlignment="1">
      <alignment horizontal="left" vertical="center"/>
    </xf>
    <xf numFmtId="0" fontId="25" fillId="53" borderId="56" xfId="0" applyFont="1" applyFill="1" applyBorder="1" applyAlignment="1">
      <alignment horizontal="left" vertical="center"/>
    </xf>
    <xf numFmtId="0" fontId="25" fillId="53" borderId="57" xfId="0" applyFont="1" applyFill="1" applyBorder="1" applyAlignment="1">
      <alignment horizontal="left" vertical="center"/>
    </xf>
    <xf numFmtId="0" fontId="25" fillId="53" borderId="58" xfId="0" applyFont="1" applyFill="1" applyBorder="1" applyAlignment="1">
      <alignment horizontal="left" vertical="center"/>
    </xf>
    <xf numFmtId="0" fontId="25" fillId="53" borderId="59" xfId="0" applyFont="1" applyFill="1" applyBorder="1" applyAlignment="1">
      <alignment horizontal="left" vertical="center"/>
    </xf>
    <xf numFmtId="0" fontId="25" fillId="53" borderId="60" xfId="0" applyFont="1" applyFill="1" applyBorder="1" applyAlignment="1">
      <alignment horizontal="left" vertical="center"/>
    </xf>
    <xf numFmtId="0" fontId="25" fillId="53" borderId="61" xfId="0" applyFont="1" applyFill="1" applyBorder="1" applyAlignment="1">
      <alignment horizontal="left" vertical="center"/>
    </xf>
    <xf numFmtId="0" fontId="26" fillId="42" borderId="62" xfId="0" applyFont="1" applyFill="1" applyBorder="1" applyAlignment="1">
      <alignment horizontal="left" vertical="center" wrapText="1"/>
    </xf>
    <xf numFmtId="0" fontId="26" fillId="42" borderId="63" xfId="0" applyFont="1" applyFill="1" applyBorder="1" applyAlignment="1">
      <alignment horizontal="left" vertical="center" wrapText="1"/>
    </xf>
    <xf numFmtId="0" fontId="26" fillId="42" borderId="64" xfId="0" applyFont="1" applyFill="1" applyBorder="1" applyAlignment="1">
      <alignment horizontal="left" vertical="center" wrapText="1"/>
    </xf>
    <xf numFmtId="0" fontId="26" fillId="42" borderId="65" xfId="0" applyFont="1" applyFill="1" applyBorder="1" applyAlignment="1">
      <alignment horizontal="left" vertical="center" wrapText="1"/>
    </xf>
    <xf numFmtId="0" fontId="26" fillId="42" borderId="18" xfId="0" applyFont="1" applyFill="1" applyBorder="1" applyAlignment="1">
      <alignment horizontal="left" vertical="center" wrapText="1"/>
    </xf>
    <xf numFmtId="0" fontId="28" fillId="41" borderId="18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3" fillId="54" borderId="66" xfId="0" applyNumberFormat="1" applyFont="1" applyFill="1" applyBorder="1" applyAlignment="1">
      <alignment horizontal="center" vertical="center" wrapText="1"/>
    </xf>
    <xf numFmtId="0" fontId="23" fillId="54" borderId="67" xfId="0" applyNumberFormat="1" applyFont="1" applyFill="1" applyBorder="1" applyAlignment="1">
      <alignment horizontal="center" vertical="center" wrapText="1"/>
    </xf>
    <xf numFmtId="0" fontId="23" fillId="54" borderId="68" xfId="0" applyNumberFormat="1" applyFont="1" applyFill="1" applyBorder="1" applyAlignment="1">
      <alignment horizontal="center" vertical="center" wrapText="1"/>
    </xf>
    <xf numFmtId="0" fontId="23" fillId="54" borderId="69" xfId="0" applyNumberFormat="1" applyFont="1" applyFill="1" applyBorder="1" applyAlignment="1">
      <alignment horizontal="center" vertical="center" wrapText="1"/>
    </xf>
    <xf numFmtId="0" fontId="23" fillId="54" borderId="70" xfId="0" applyNumberFormat="1" applyFont="1" applyFill="1" applyBorder="1" applyAlignment="1">
      <alignment horizontal="center" vertical="center" wrapText="1"/>
    </xf>
    <xf numFmtId="0" fontId="23" fillId="54" borderId="71" xfId="0" applyNumberFormat="1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23" fillId="45" borderId="72" xfId="0" applyFont="1" applyFill="1" applyBorder="1" applyAlignment="1">
      <alignment horizontal="center" vertical="center"/>
    </xf>
    <xf numFmtId="0" fontId="23" fillId="45" borderId="73" xfId="0" applyFont="1" applyFill="1" applyBorder="1" applyAlignment="1">
      <alignment horizontal="center" vertical="center"/>
    </xf>
    <xf numFmtId="0" fontId="23" fillId="43" borderId="40" xfId="0" applyNumberFormat="1" applyFont="1" applyFill="1" applyBorder="1" applyAlignment="1">
      <alignment horizontal="center" vertical="center" wrapText="1"/>
    </xf>
    <xf numFmtId="0" fontId="23" fillId="43" borderId="74" xfId="0" applyNumberFormat="1" applyFont="1" applyFill="1" applyBorder="1" applyAlignment="1">
      <alignment horizontal="center" vertical="center"/>
    </xf>
    <xf numFmtId="0" fontId="23" fillId="43" borderId="75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33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754100" cy="1616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37</xdr:row>
      <xdr:rowOff>247650</xdr:rowOff>
    </xdr:from>
    <xdr:to>
      <xdr:col>1</xdr:col>
      <xdr:colOff>419100</xdr:colOff>
      <xdr:row>39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16773525"/>
          <a:ext cx="600075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44</xdr:row>
      <xdr:rowOff>609600</xdr:rowOff>
    </xdr:from>
    <xdr:to>
      <xdr:col>1</xdr:col>
      <xdr:colOff>495300</xdr:colOff>
      <xdr:row>45</xdr:row>
      <xdr:rowOff>133350</xdr:rowOff>
    </xdr:to>
    <xdr:sp>
      <xdr:nvSpPr>
        <xdr:cNvPr id="9" name="Bent - Seta para cima 2"/>
        <xdr:cNvSpPr>
          <a:spLocks/>
        </xdr:cNvSpPr>
      </xdr:nvSpPr>
      <xdr:spPr>
        <a:xfrm rot="16200000" flipH="1" flipV="1">
          <a:off x="285750" y="20469225"/>
          <a:ext cx="590550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6"/>
  <sheetViews>
    <sheetView zoomScale="80" zoomScaleNormal="80" zoomScaleSheetLayoutView="100" workbookViewId="0" topLeftCell="A22">
      <selection activeCell="C30" sqref="C30"/>
    </sheetView>
  </sheetViews>
  <sheetFormatPr defaultColWidth="124.00390625" defaultRowHeight="15"/>
  <cols>
    <col min="1" max="1" width="7.57421875" style="24" customWidth="1"/>
    <col min="2" max="2" width="32.00390625" style="25" customWidth="1"/>
    <col min="3" max="3" width="132.00390625" style="25" customWidth="1"/>
    <col min="4" max="4" width="18.140625" style="24" customWidth="1"/>
    <col min="5" max="23" width="124.00390625" style="24" customWidth="1"/>
    <col min="24" max="16384" width="124.00390625" style="25" customWidth="1"/>
  </cols>
  <sheetData>
    <row r="1" spans="2:3" ht="18">
      <c r="B1" s="24"/>
      <c r="C1" s="24"/>
    </row>
    <row r="2" spans="2:3" ht="54" customHeight="1">
      <c r="B2" s="183" t="s">
        <v>70</v>
      </c>
      <c r="C2" s="183"/>
    </row>
    <row r="3" spans="2:3" ht="18">
      <c r="B3" s="24"/>
      <c r="C3" s="24"/>
    </row>
    <row r="4" spans="2:3" ht="34.5" thickBot="1">
      <c r="B4" s="36" t="s">
        <v>55</v>
      </c>
      <c r="C4" s="24"/>
    </row>
    <row r="5" spans="2:3" ht="115.5" customHeight="1" thickBot="1">
      <c r="B5" s="192" t="s">
        <v>56</v>
      </c>
      <c r="C5" s="193"/>
    </row>
    <row r="6" spans="2:3" ht="35.25" customHeight="1">
      <c r="B6" s="37"/>
      <c r="C6" s="37"/>
    </row>
    <row r="7" spans="2:3" ht="34.5" thickBot="1">
      <c r="B7" s="36" t="s">
        <v>57</v>
      </c>
      <c r="C7" s="24"/>
    </row>
    <row r="8" spans="2:3" ht="107.25" customHeight="1" thickBot="1">
      <c r="B8" s="192" t="s">
        <v>58</v>
      </c>
      <c r="C8" s="193"/>
    </row>
    <row r="9" spans="2:3" ht="52.5" customHeight="1">
      <c r="B9" s="38"/>
      <c r="C9" s="24"/>
    </row>
    <row r="10" spans="2:3" ht="34.5" thickBot="1">
      <c r="B10" s="36" t="s">
        <v>59</v>
      </c>
      <c r="C10" s="24"/>
    </row>
    <row r="11" spans="2:3" ht="34.5" customHeight="1" thickBot="1">
      <c r="B11" s="194" t="s">
        <v>60</v>
      </c>
      <c r="C11" s="195"/>
    </row>
    <row r="12" spans="2:3" ht="18">
      <c r="B12" s="24"/>
      <c r="C12" s="24"/>
    </row>
    <row r="13" spans="2:3" ht="18">
      <c r="B13" s="24"/>
      <c r="C13" s="24"/>
    </row>
    <row r="14" spans="2:3" ht="18">
      <c r="B14" s="24"/>
      <c r="C14" s="24"/>
    </row>
    <row r="15" spans="2:3" ht="18">
      <c r="B15" s="24" t="s">
        <v>144</v>
      </c>
      <c r="C15" s="24"/>
    </row>
    <row r="16" spans="2:3" ht="18">
      <c r="B16" s="24"/>
      <c r="C16" s="24"/>
    </row>
    <row r="17" spans="2:3" ht="18">
      <c r="B17" s="24"/>
      <c r="C17" s="24"/>
    </row>
    <row r="18" spans="2:3" ht="18">
      <c r="B18" s="24"/>
      <c r="C18" s="24"/>
    </row>
    <row r="19" spans="2:3" ht="30" customHeight="1">
      <c r="B19" s="184" t="s">
        <v>11</v>
      </c>
      <c r="C19" s="185"/>
    </row>
    <row r="20" spans="2:3" ht="18">
      <c r="B20" s="26"/>
      <c r="C20" s="26"/>
    </row>
    <row r="21" spans="2:3" ht="18">
      <c r="B21" s="26"/>
      <c r="C21" s="26"/>
    </row>
    <row r="22" spans="2:3" ht="33.75" customHeight="1">
      <c r="B22" s="27" t="s">
        <v>0</v>
      </c>
      <c r="C22" s="28" t="s">
        <v>49</v>
      </c>
    </row>
    <row r="23" spans="2:3" ht="30" customHeight="1">
      <c r="B23" s="189" t="s">
        <v>1</v>
      </c>
      <c r="C23" s="29" t="s">
        <v>36</v>
      </c>
    </row>
    <row r="24" spans="2:3" ht="30" customHeight="1">
      <c r="B24" s="190"/>
      <c r="C24" s="30" t="s">
        <v>37</v>
      </c>
    </row>
    <row r="25" spans="2:3" ht="54" customHeight="1">
      <c r="B25" s="190"/>
      <c r="C25" s="30" t="s">
        <v>38</v>
      </c>
    </row>
    <row r="26" spans="2:3" ht="50.25" customHeight="1">
      <c r="B26" s="190"/>
      <c r="C26" s="30" t="s">
        <v>39</v>
      </c>
    </row>
    <row r="27" spans="2:3" ht="58.5" customHeight="1">
      <c r="B27" s="191"/>
      <c r="C27" s="31" t="s">
        <v>40</v>
      </c>
    </row>
    <row r="28" spans="2:3" ht="30" customHeight="1">
      <c r="B28" s="27" t="s">
        <v>2</v>
      </c>
      <c r="C28" s="32" t="s">
        <v>50</v>
      </c>
    </row>
    <row r="29" spans="2:3" ht="27.75" customHeight="1">
      <c r="B29" s="186" t="s">
        <v>3</v>
      </c>
      <c r="C29" s="33" t="s">
        <v>41</v>
      </c>
    </row>
    <row r="30" spans="2:3" ht="47.25" customHeight="1">
      <c r="B30" s="187"/>
      <c r="C30" s="34" t="s">
        <v>42</v>
      </c>
    </row>
    <row r="31" spans="2:3" ht="29.25" customHeight="1">
      <c r="B31" s="187"/>
      <c r="C31" s="34" t="s">
        <v>43</v>
      </c>
    </row>
    <row r="32" spans="2:3" ht="41.25" customHeight="1">
      <c r="B32" s="187"/>
      <c r="C32" s="34" t="s">
        <v>44</v>
      </c>
    </row>
    <row r="33" spans="2:3" ht="35.25" customHeight="1">
      <c r="B33" s="188"/>
      <c r="C33" s="35" t="s">
        <v>45</v>
      </c>
    </row>
    <row r="34" spans="2:3" ht="18">
      <c r="B34" s="24"/>
      <c r="C34" s="24"/>
    </row>
    <row r="35" spans="2:3" ht="18">
      <c r="B35" s="24"/>
      <c r="C35" s="24"/>
    </row>
    <row r="36" spans="2:3" ht="18">
      <c r="B36" s="24"/>
      <c r="C36" s="24"/>
    </row>
    <row r="37" spans="2:3" ht="18">
      <c r="B37" s="24"/>
      <c r="C37" s="24"/>
    </row>
    <row r="38" spans="2:3" ht="18">
      <c r="B38" s="24"/>
      <c r="C38" s="24"/>
    </row>
    <row r="39" spans="2:3" ht="18">
      <c r="B39" s="24"/>
      <c r="C39" s="24"/>
    </row>
    <row r="40" spans="2:3" ht="18">
      <c r="B40" s="24"/>
      <c r="C40" s="24"/>
    </row>
    <row r="41" spans="2:3" ht="18">
      <c r="B41" s="24"/>
      <c r="C41" s="24"/>
    </row>
    <row r="42" spans="2:3" ht="18">
      <c r="B42" s="24"/>
      <c r="C42" s="24"/>
    </row>
    <row r="43" spans="2:3" ht="18">
      <c r="B43" s="24"/>
      <c r="C43" s="24"/>
    </row>
    <row r="44" spans="2:3" ht="18">
      <c r="B44" s="24"/>
      <c r="C44" s="24"/>
    </row>
    <row r="45" spans="2:3" ht="18">
      <c r="B45" s="24"/>
      <c r="C45" s="24"/>
    </row>
    <row r="46" spans="2:3" ht="18">
      <c r="B46" s="24"/>
      <c r="C46" s="24"/>
    </row>
    <row r="47" spans="2:3" ht="18">
      <c r="B47" s="24"/>
      <c r="C47" s="24"/>
    </row>
    <row r="48" spans="2:3" ht="18">
      <c r="B48" s="24"/>
      <c r="C48" s="24"/>
    </row>
    <row r="49" spans="2:3" ht="18">
      <c r="B49" s="24"/>
      <c r="C49" s="24"/>
    </row>
    <row r="50" spans="2:3" ht="18">
      <c r="B50" s="24"/>
      <c r="C50" s="24"/>
    </row>
    <row r="51" spans="2:3" ht="18">
      <c r="B51" s="24"/>
      <c r="C51" s="24"/>
    </row>
    <row r="52" spans="2:3" ht="18">
      <c r="B52" s="24"/>
      <c r="C52" s="24"/>
    </row>
    <row r="53" spans="2:3" ht="18">
      <c r="B53" s="24"/>
      <c r="C53" s="24"/>
    </row>
    <row r="54" spans="2:3" ht="18">
      <c r="B54" s="24"/>
      <c r="C54" s="24"/>
    </row>
    <row r="55" spans="2:3" ht="18">
      <c r="B55" s="24"/>
      <c r="C55" s="24"/>
    </row>
    <row r="56" spans="2:3" ht="18">
      <c r="B56" s="24"/>
      <c r="C56" s="24"/>
    </row>
    <row r="57" spans="2:3" ht="18">
      <c r="B57" s="24"/>
      <c r="C57" s="24"/>
    </row>
    <row r="58" spans="2:3" ht="18">
      <c r="B58" s="24"/>
      <c r="C58" s="24"/>
    </row>
    <row r="59" spans="2:3" ht="18">
      <c r="B59" s="24"/>
      <c r="C59" s="24"/>
    </row>
    <row r="60" spans="2:3" ht="18">
      <c r="B60" s="24"/>
      <c r="C60" s="24"/>
    </row>
    <row r="61" spans="2:3" ht="18">
      <c r="B61" s="24"/>
      <c r="C61" s="24"/>
    </row>
    <row r="62" spans="2:3" ht="18">
      <c r="B62" s="24"/>
      <c r="C62" s="24"/>
    </row>
    <row r="63" spans="2:3" ht="18">
      <c r="B63" s="24"/>
      <c r="C63" s="24"/>
    </row>
    <row r="64" spans="2:3" ht="18">
      <c r="B64" s="24"/>
      <c r="C64" s="24"/>
    </row>
    <row r="65" spans="2:3" ht="18">
      <c r="B65" s="24"/>
      <c r="C65" s="24"/>
    </row>
    <row r="66" spans="2:3" ht="18">
      <c r="B66" s="24"/>
      <c r="C66" s="24"/>
    </row>
    <row r="67" ht="18" customHeight="1">
      <c r="B67" s="24"/>
    </row>
    <row r="68" spans="2:3" ht="18">
      <c r="B68" s="24"/>
      <c r="C68" s="24"/>
    </row>
    <row r="69" spans="2:3" ht="18">
      <c r="B69" s="24"/>
      <c r="C69" s="24"/>
    </row>
    <row r="70" s="24" customFormat="1" ht="18"/>
    <row r="71" s="24" customFormat="1" ht="18"/>
    <row r="72" s="24" customFormat="1" ht="18"/>
    <row r="73" s="24" customFormat="1" ht="18"/>
    <row r="74" spans="2:3" s="24" customFormat="1" ht="18">
      <c r="B74" s="182"/>
      <c r="C74" s="182"/>
    </row>
    <row r="75" spans="2:3" s="24" customFormat="1" ht="18">
      <c r="B75" s="182"/>
      <c r="C75" s="182"/>
    </row>
    <row r="76" s="24" customFormat="1" ht="31.5">
      <c r="B76" s="86"/>
    </row>
    <row r="77" s="24" customFormat="1" ht="18"/>
    <row r="78" s="24" customFormat="1" ht="18"/>
    <row r="79" s="24" customFormat="1" ht="18"/>
    <row r="80" s="24" customFormat="1" ht="18"/>
    <row r="81" s="24" customFormat="1" ht="18"/>
    <row r="82" s="24" customFormat="1" ht="18"/>
    <row r="83" s="24" customFormat="1" ht="18"/>
    <row r="84" s="24" customFormat="1" ht="18"/>
    <row r="85" s="24" customFormat="1" ht="18"/>
    <row r="86" s="24" customFormat="1" ht="18"/>
    <row r="87" s="24" customFormat="1" ht="18"/>
    <row r="88" s="24" customFormat="1" ht="18"/>
    <row r="89" s="24" customFormat="1" ht="18"/>
    <row r="90" s="24" customFormat="1" ht="18"/>
    <row r="91" s="24" customFormat="1" ht="18"/>
    <row r="92" s="24" customFormat="1" ht="18"/>
    <row r="93" s="24" customFormat="1" ht="18"/>
    <row r="94" s="24" customFormat="1" ht="18"/>
    <row r="95" s="24" customFormat="1" ht="18"/>
    <row r="96" s="24" customFormat="1" ht="18"/>
    <row r="97" s="24" customFormat="1" ht="18"/>
    <row r="98" s="24" customFormat="1" ht="18"/>
    <row r="99" s="24" customFormat="1" ht="18"/>
    <row r="100" s="24" customFormat="1" ht="18"/>
    <row r="101" s="24" customFormat="1" ht="18"/>
    <row r="102" s="24" customFormat="1" ht="18"/>
    <row r="103" s="24" customFormat="1" ht="18"/>
    <row r="104" s="24" customFormat="1" ht="18"/>
    <row r="105" s="24" customFormat="1" ht="18"/>
    <row r="106" s="24" customFormat="1" ht="18"/>
    <row r="107" s="24" customFormat="1" ht="18"/>
    <row r="108" s="24" customFormat="1" ht="18"/>
    <row r="109" s="24" customFormat="1" ht="18"/>
    <row r="110" s="24" customFormat="1" ht="18"/>
  </sheetData>
  <sheetProtection selectLockedCells="1" selectUnlockedCells="1"/>
  <mergeCells count="8">
    <mergeCell ref="B74:C75"/>
    <mergeCell ref="B2:C2"/>
    <mergeCell ref="B19:C19"/>
    <mergeCell ref="B29:B33"/>
    <mergeCell ref="B23:B27"/>
    <mergeCell ref="B5:C5"/>
    <mergeCell ref="B8:C8"/>
    <mergeCell ref="B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F10"/>
  <sheetViews>
    <sheetView zoomScale="80" zoomScaleNormal="80" zoomScaleSheetLayoutView="100" zoomScalePageLayoutView="0" workbookViewId="0" topLeftCell="A1">
      <selection activeCell="K41" sqref="K41"/>
    </sheetView>
  </sheetViews>
  <sheetFormatPr defaultColWidth="9.140625" defaultRowHeight="15"/>
  <sheetData>
    <row r="5" ht="15">
      <c r="D5">
        <v>1</v>
      </c>
    </row>
    <row r="6" spans="2:4" ht="15">
      <c r="B6" s="1" t="s">
        <v>7</v>
      </c>
      <c r="D6">
        <v>2</v>
      </c>
    </row>
    <row r="7" spans="2:4" ht="15">
      <c r="B7" s="1" t="s">
        <v>9</v>
      </c>
      <c r="D7">
        <v>3</v>
      </c>
    </row>
    <row r="8" spans="2:6" ht="15">
      <c r="B8" s="1" t="s">
        <v>8</v>
      </c>
      <c r="D8">
        <v>4</v>
      </c>
      <c r="F8">
        <v>1</v>
      </c>
    </row>
    <row r="9" spans="2:6" ht="15">
      <c r="B9" s="1" t="s">
        <v>10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InputMessage="1" showErrorMessage="1" sqref="B6:B9">
      <formula1>0</formula1>
      <formula2>0</formula2>
    </dataValidation>
    <dataValidation type="list" allowBlank="1" showInputMessage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zoomScale="110" zoomScaleNormal="110" zoomScalePageLayoutView="0" workbookViewId="0" topLeftCell="A1">
      <selection activeCell="B25" sqref="B25"/>
    </sheetView>
  </sheetViews>
  <sheetFormatPr defaultColWidth="14.421875" defaultRowHeight="15"/>
  <cols>
    <col min="1" max="1" width="8.8515625" style="4" customWidth="1"/>
    <col min="2" max="2" width="59.57421875" style="4" customWidth="1"/>
    <col min="3" max="3" width="93.7109375" style="4" bestFit="1" customWidth="1"/>
    <col min="4" max="4" width="10.421875" style="4" customWidth="1"/>
    <col min="5" max="5" width="15.57421875" style="22" customWidth="1"/>
    <col min="6" max="6" width="8.8515625" style="4" customWidth="1"/>
    <col min="7" max="26" width="8.00390625" style="4" customWidth="1"/>
    <col min="27" max="16384" width="14.421875" style="4" customWidth="1"/>
  </cols>
  <sheetData>
    <row r="1" spans="1:26" ht="18.75" customHeight="1">
      <c r="A1" s="19"/>
      <c r="B1" s="19"/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8.75" customHeight="1">
      <c r="A2" s="19"/>
      <c r="B2" s="196" t="s">
        <v>61</v>
      </c>
      <c r="C2" s="197"/>
      <c r="D2" s="19"/>
      <c r="E2" s="2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 customHeight="1">
      <c r="A3" s="19"/>
      <c r="B3" s="19"/>
      <c r="C3" s="19"/>
      <c r="D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8.75" customHeight="1">
      <c r="A4" s="19"/>
      <c r="B4" s="23" t="s">
        <v>52</v>
      </c>
      <c r="C4" s="160" t="s">
        <v>178</v>
      </c>
      <c r="D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.75" customHeight="1">
      <c r="A5" s="19"/>
      <c r="B5" s="23" t="s">
        <v>51</v>
      </c>
      <c r="C5" s="160" t="s">
        <v>234</v>
      </c>
      <c r="D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8.75" customHeight="1">
      <c r="A6" s="19"/>
      <c r="B6" s="23" t="s">
        <v>83</v>
      </c>
      <c r="C6" s="160" t="s">
        <v>179</v>
      </c>
      <c r="D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.75" customHeight="1">
      <c r="A7" s="19"/>
      <c r="B7" s="23" t="s">
        <v>53</v>
      </c>
      <c r="C7" s="160" t="s">
        <v>180</v>
      </c>
      <c r="D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.75" customHeight="1">
      <c r="A8" s="60"/>
      <c r="B8" s="60" t="s">
        <v>71</v>
      </c>
      <c r="C8" s="161" t="s">
        <v>181</v>
      </c>
      <c r="D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8.75" customHeight="1">
      <c r="A9" s="19"/>
      <c r="B9" s="19"/>
      <c r="C9" s="19"/>
      <c r="D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8.75" customHeight="1">
      <c r="A10" s="19"/>
      <c r="B10" s="19"/>
      <c r="C10" s="19"/>
      <c r="D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.75" customHeight="1">
      <c r="A11" s="19"/>
      <c r="B11" s="19"/>
      <c r="C11" s="19"/>
      <c r="D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.75" customHeight="1">
      <c r="A12" s="19"/>
      <c r="B12" s="23" t="s">
        <v>150</v>
      </c>
      <c r="C12" s="19"/>
      <c r="D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 customHeight="1">
      <c r="A13" s="19"/>
      <c r="B13" s="20" t="s">
        <v>12</v>
      </c>
      <c r="C13" s="20" t="s">
        <v>13</v>
      </c>
      <c r="D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4.5" customHeight="1">
      <c r="A14" s="19"/>
      <c r="B14" s="87" t="s">
        <v>211</v>
      </c>
      <c r="C14" s="87" t="s">
        <v>213</v>
      </c>
      <c r="D14" s="19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9" customHeight="1">
      <c r="A15" s="19"/>
      <c r="B15" s="87" t="s">
        <v>210</v>
      </c>
      <c r="C15" s="87" t="s">
        <v>212</v>
      </c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39" customHeight="1">
      <c r="A16" s="19"/>
      <c r="B16" s="39"/>
      <c r="C16" s="39"/>
      <c r="D16" s="19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.75" customHeight="1">
      <c r="A17" s="19"/>
      <c r="B17" s="196" t="s">
        <v>146</v>
      </c>
      <c r="C17" s="197"/>
      <c r="D17" s="19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45" customFormat="1" ht="18.75" customHeight="1">
      <c r="A18" s="41"/>
      <c r="B18" s="42"/>
      <c r="C18" s="43"/>
      <c r="D18" s="41"/>
      <c r="E18" s="44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8.75" customHeight="1">
      <c r="A19" s="19"/>
      <c r="B19" s="198" t="s">
        <v>147</v>
      </c>
      <c r="C19" s="199"/>
      <c r="D19" s="19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46.5" customHeight="1">
      <c r="A20" s="19"/>
      <c r="B20" s="200"/>
      <c r="C20" s="201"/>
      <c r="D20" s="19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45" customFormat="1" ht="18.75" customHeight="1">
      <c r="A21" s="41"/>
      <c r="B21" s="42"/>
      <c r="C21" s="43"/>
      <c r="D21" s="41"/>
      <c r="E21" s="44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35.25" customHeight="1">
      <c r="A22" s="19"/>
      <c r="B22" s="159" t="s">
        <v>46</v>
      </c>
      <c r="C22" s="159" t="s">
        <v>47</v>
      </c>
      <c r="D22" s="19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8.75">
      <c r="A23" s="19"/>
      <c r="B23" s="158" t="s">
        <v>145</v>
      </c>
      <c r="C23" s="181" t="s">
        <v>189</v>
      </c>
      <c r="D23" s="19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>
      <c r="A24" s="19"/>
      <c r="B24" s="40" t="s">
        <v>14</v>
      </c>
      <c r="C24" s="180" t="s">
        <v>217</v>
      </c>
      <c r="D24" s="19"/>
      <c r="E24" s="2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8.75">
      <c r="A25" s="19"/>
      <c r="B25" s="40" t="s">
        <v>15</v>
      </c>
      <c r="C25" s="180" t="s">
        <v>201</v>
      </c>
      <c r="D25" s="19"/>
      <c r="E25" s="2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8.75">
      <c r="A26" s="19"/>
      <c r="B26" s="40" t="s">
        <v>16</v>
      </c>
      <c r="C26" s="180" t="s">
        <v>206</v>
      </c>
      <c r="D26" s="19"/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8.75">
      <c r="A27" s="19"/>
      <c r="B27" s="40" t="s">
        <v>17</v>
      </c>
      <c r="C27" s="180" t="s">
        <v>209</v>
      </c>
      <c r="D27" s="19"/>
      <c r="E27" s="2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.75" customHeight="1">
      <c r="A28" s="19"/>
      <c r="B28" s="19"/>
      <c r="C28" s="19"/>
      <c r="D28" s="19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.75" customHeight="1">
      <c r="A29" s="19"/>
      <c r="B29" s="19"/>
      <c r="C29" s="19"/>
      <c r="D29" s="19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19"/>
      <c r="D30" s="19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9" customHeight="1">
      <c r="A31" s="19"/>
      <c r="D31" s="19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19"/>
      <c r="B32" s="19"/>
      <c r="C32" s="19"/>
      <c r="D32" s="19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.75" customHeight="1">
      <c r="A33" s="19"/>
      <c r="B33" s="19"/>
      <c r="C33" s="19"/>
      <c r="D33" s="19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.75" customHeight="1">
      <c r="A34" s="19"/>
      <c r="B34" s="19"/>
      <c r="C34" s="19"/>
      <c r="D34" s="19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.75" customHeight="1">
      <c r="A35" s="19"/>
      <c r="B35" s="19"/>
      <c r="C35" s="19"/>
      <c r="D35" s="19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.75" customHeight="1">
      <c r="A36" s="19"/>
      <c r="B36" s="19"/>
      <c r="C36" s="19"/>
      <c r="D36" s="19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.75" customHeight="1">
      <c r="A37" s="19"/>
      <c r="B37" s="19"/>
      <c r="C37" s="19"/>
      <c r="D37" s="19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.75" customHeight="1">
      <c r="A38" s="19"/>
      <c r="B38" s="19"/>
      <c r="C38" s="19"/>
      <c r="D38" s="19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8.75" customHeight="1">
      <c r="A39" s="19"/>
      <c r="B39" s="19"/>
      <c r="C39" s="19"/>
      <c r="D39" s="19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8.75" customHeight="1">
      <c r="A40" s="19"/>
      <c r="B40" s="19"/>
      <c r="C40" s="19"/>
      <c r="D40" s="19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8.75" customHeight="1">
      <c r="A41" s="19"/>
      <c r="B41" s="19"/>
      <c r="C41" s="19"/>
      <c r="D41" s="19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8.75" customHeight="1">
      <c r="A42" s="19"/>
      <c r="B42" s="19"/>
      <c r="C42" s="19"/>
      <c r="D42" s="19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8.75" customHeight="1">
      <c r="A43" s="19"/>
      <c r="B43" s="19"/>
      <c r="C43" s="19"/>
      <c r="D43" s="19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8.75" customHeight="1">
      <c r="A44" s="19"/>
      <c r="B44" s="19"/>
      <c r="C44" s="19"/>
      <c r="D44" s="19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8.75" customHeight="1">
      <c r="A45" s="19"/>
      <c r="B45" s="19"/>
      <c r="C45" s="19"/>
      <c r="D45" s="19"/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8.75" customHeight="1">
      <c r="A46" s="19"/>
      <c r="B46" s="19"/>
      <c r="C46" s="19"/>
      <c r="D46" s="19"/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8.75" customHeight="1">
      <c r="A47" s="19"/>
      <c r="B47" s="19"/>
      <c r="C47" s="19"/>
      <c r="D47" s="19"/>
      <c r="E47" s="2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.75" customHeight="1">
      <c r="A48" s="19"/>
      <c r="B48" s="19"/>
      <c r="C48" s="19"/>
      <c r="D48" s="19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.75" customHeight="1">
      <c r="A49" s="19"/>
      <c r="B49" s="19"/>
      <c r="C49" s="19"/>
      <c r="D49" s="19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8.75" customHeight="1">
      <c r="A50" s="19"/>
      <c r="B50" s="19"/>
      <c r="C50" s="19"/>
      <c r="D50" s="19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8.75" customHeight="1">
      <c r="A51" s="19"/>
      <c r="B51" s="19"/>
      <c r="C51" s="19"/>
      <c r="D51" s="19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8.75" customHeight="1">
      <c r="A52" s="19"/>
      <c r="B52" s="19"/>
      <c r="C52" s="19"/>
      <c r="D52" s="19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8.75" customHeight="1">
      <c r="A53" s="19"/>
      <c r="B53" s="19"/>
      <c r="C53" s="19"/>
      <c r="D53" s="19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8.75" customHeight="1">
      <c r="A54" s="19"/>
      <c r="B54" s="19"/>
      <c r="C54" s="19"/>
      <c r="D54" s="19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8.75" customHeight="1">
      <c r="A55" s="19"/>
      <c r="B55" s="19"/>
      <c r="C55" s="19"/>
      <c r="D55" s="19"/>
      <c r="E55" s="2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.75" customHeight="1">
      <c r="A56" s="19"/>
      <c r="B56" s="19"/>
      <c r="C56" s="19"/>
      <c r="D56" s="19"/>
      <c r="E56" s="21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8.75" customHeight="1">
      <c r="A57" s="19"/>
      <c r="B57" s="19"/>
      <c r="C57" s="19"/>
      <c r="D57" s="19"/>
      <c r="E57" s="2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8.75" customHeight="1">
      <c r="A58" s="19"/>
      <c r="B58" s="19"/>
      <c r="C58" s="19"/>
      <c r="D58" s="19"/>
      <c r="E58" s="2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8.75" customHeight="1">
      <c r="A59" s="19"/>
      <c r="B59" s="19"/>
      <c r="C59" s="19"/>
      <c r="D59" s="19"/>
      <c r="E59" s="2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8.75" customHeight="1">
      <c r="A60" s="19"/>
      <c r="B60" s="19"/>
      <c r="C60" s="19"/>
      <c r="D60" s="19"/>
      <c r="E60" s="2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8.75" customHeight="1">
      <c r="A61" s="19"/>
      <c r="B61" s="19"/>
      <c r="C61" s="19"/>
      <c r="D61" s="19"/>
      <c r="E61" s="2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.75" customHeight="1">
      <c r="A62" s="19"/>
      <c r="B62" s="19"/>
      <c r="C62" s="19"/>
      <c r="D62" s="19"/>
      <c r="E62" s="21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.75" customHeight="1">
      <c r="A63" s="19"/>
      <c r="B63" s="19"/>
      <c r="C63" s="19"/>
      <c r="D63" s="19"/>
      <c r="E63" s="2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.75" customHeight="1">
      <c r="A64" s="19"/>
      <c r="B64" s="19"/>
      <c r="C64" s="19"/>
      <c r="D64" s="19"/>
      <c r="E64" s="2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.75" customHeight="1">
      <c r="A65" s="19"/>
      <c r="B65" s="19"/>
      <c r="C65" s="19"/>
      <c r="D65" s="19"/>
      <c r="E65" s="21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.75" customHeight="1">
      <c r="A66" s="19"/>
      <c r="B66" s="19"/>
      <c r="C66" s="19"/>
      <c r="D66" s="19"/>
      <c r="E66" s="21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>
      <c r="A67" s="19"/>
      <c r="B67" s="19"/>
      <c r="C67" s="19"/>
      <c r="D67" s="19"/>
      <c r="E67" s="21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.75" customHeight="1">
      <c r="A68" s="19"/>
      <c r="B68" s="19"/>
      <c r="C68" s="19"/>
      <c r="D68" s="19"/>
      <c r="E68" s="21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.75" customHeight="1">
      <c r="A69" s="19"/>
      <c r="B69" s="19"/>
      <c r="C69" s="19"/>
      <c r="D69" s="19"/>
      <c r="E69" s="21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8.75" customHeight="1">
      <c r="A70" s="19"/>
      <c r="B70" s="19"/>
      <c r="C70" s="19"/>
      <c r="D70" s="19"/>
      <c r="E70" s="2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8.75" customHeight="1">
      <c r="A71" s="19"/>
      <c r="B71" s="19"/>
      <c r="C71" s="19"/>
      <c r="D71" s="19"/>
      <c r="E71" s="21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8.75" customHeight="1">
      <c r="A72" s="19"/>
      <c r="B72" s="19"/>
      <c r="C72" s="19"/>
      <c r="D72" s="19"/>
      <c r="E72" s="21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8.75" customHeight="1">
      <c r="A73" s="19"/>
      <c r="B73" s="19"/>
      <c r="C73" s="19"/>
      <c r="D73" s="19"/>
      <c r="E73" s="21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8.75" customHeight="1">
      <c r="A74" s="19"/>
      <c r="B74" s="19"/>
      <c r="C74" s="19"/>
      <c r="D74" s="19"/>
      <c r="E74" s="21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8.75" customHeight="1">
      <c r="A75" s="19"/>
      <c r="B75" s="19"/>
      <c r="C75" s="19"/>
      <c r="D75" s="19"/>
      <c r="E75" s="21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8.75" customHeight="1">
      <c r="A76" s="19"/>
      <c r="B76" s="19"/>
      <c r="C76" s="19"/>
      <c r="D76" s="19"/>
      <c r="E76" s="21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.75" customHeight="1">
      <c r="A77" s="19"/>
      <c r="B77" s="19"/>
      <c r="C77" s="19"/>
      <c r="D77" s="19"/>
      <c r="E77" s="21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8.75" customHeight="1">
      <c r="A78" s="19"/>
      <c r="B78" s="19"/>
      <c r="C78" s="19"/>
      <c r="D78" s="19"/>
      <c r="E78" s="21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8.75" customHeight="1">
      <c r="A79" s="19"/>
      <c r="B79" s="19"/>
      <c r="C79" s="19"/>
      <c r="D79" s="19"/>
      <c r="E79" s="21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8.75" customHeight="1">
      <c r="A80" s="19"/>
      <c r="B80" s="19"/>
      <c r="C80" s="19"/>
      <c r="D80" s="19"/>
      <c r="E80" s="21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8.75" customHeight="1">
      <c r="A81" s="19"/>
      <c r="B81" s="19"/>
      <c r="C81" s="19"/>
      <c r="D81" s="19"/>
      <c r="E81" s="21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8.75" customHeight="1">
      <c r="A82" s="19"/>
      <c r="B82" s="19"/>
      <c r="C82" s="19"/>
      <c r="D82" s="19"/>
      <c r="E82" s="21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8.75" customHeight="1">
      <c r="A83" s="19"/>
      <c r="B83" s="19"/>
      <c r="C83" s="19"/>
      <c r="D83" s="19"/>
      <c r="E83" s="21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8.75" customHeight="1">
      <c r="A84" s="19"/>
      <c r="B84" s="19"/>
      <c r="C84" s="19"/>
      <c r="D84" s="19"/>
      <c r="E84" s="21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.75" customHeight="1">
      <c r="A85" s="19"/>
      <c r="B85" s="19"/>
      <c r="C85" s="19"/>
      <c r="D85" s="19"/>
      <c r="E85" s="21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8.75" customHeight="1">
      <c r="A86" s="19"/>
      <c r="B86" s="19"/>
      <c r="C86" s="19"/>
      <c r="D86" s="19"/>
      <c r="E86" s="21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8.75" customHeight="1">
      <c r="A87" s="19"/>
      <c r="B87" s="19"/>
      <c r="C87" s="19"/>
      <c r="D87" s="19"/>
      <c r="E87" s="21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8.75" customHeight="1">
      <c r="A88" s="19"/>
      <c r="B88" s="19"/>
      <c r="C88" s="19"/>
      <c r="D88" s="19"/>
      <c r="E88" s="21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8.75" customHeight="1">
      <c r="A89" s="19"/>
      <c r="B89" s="19"/>
      <c r="C89" s="19"/>
      <c r="D89" s="19"/>
      <c r="E89" s="21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8.75" customHeight="1">
      <c r="A90" s="19"/>
      <c r="B90" s="19"/>
      <c r="C90" s="19"/>
      <c r="D90" s="19"/>
      <c r="E90" s="21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8.75" customHeight="1">
      <c r="A91" s="19"/>
      <c r="B91" s="19"/>
      <c r="C91" s="19"/>
      <c r="D91" s="19"/>
      <c r="E91" s="21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8.75" customHeight="1">
      <c r="A92" s="19"/>
      <c r="B92" s="19"/>
      <c r="C92" s="19"/>
      <c r="D92" s="19"/>
      <c r="E92" s="21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8.75" customHeight="1">
      <c r="A93" s="19"/>
      <c r="B93" s="19"/>
      <c r="C93" s="19"/>
      <c r="D93" s="19"/>
      <c r="E93" s="21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8.75" customHeight="1">
      <c r="A94" s="19"/>
      <c r="B94" s="19"/>
      <c r="C94" s="19"/>
      <c r="D94" s="19"/>
      <c r="E94" s="21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8.75" customHeight="1">
      <c r="A95" s="19"/>
      <c r="B95" s="19"/>
      <c r="C95" s="19"/>
      <c r="D95" s="19"/>
      <c r="E95" s="21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8.75" customHeight="1">
      <c r="A96" s="19"/>
      <c r="B96" s="19"/>
      <c r="C96" s="19"/>
      <c r="D96" s="19"/>
      <c r="E96" s="21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8.75" customHeight="1">
      <c r="A97" s="19"/>
      <c r="B97" s="19"/>
      <c r="C97" s="19"/>
      <c r="D97" s="19"/>
      <c r="E97" s="21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8.75" customHeight="1">
      <c r="A98" s="19"/>
      <c r="B98" s="19"/>
      <c r="C98" s="19"/>
      <c r="D98" s="19"/>
      <c r="E98" s="21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8.75" customHeight="1">
      <c r="A99" s="19"/>
      <c r="B99" s="19"/>
      <c r="C99" s="19"/>
      <c r="D99" s="19"/>
      <c r="E99" s="21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8.75" customHeight="1">
      <c r="A100" s="19"/>
      <c r="B100" s="19"/>
      <c r="C100" s="19"/>
      <c r="D100" s="19"/>
      <c r="E100" s="21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8.75" customHeight="1">
      <c r="A101" s="19"/>
      <c r="B101" s="19"/>
      <c r="C101" s="19"/>
      <c r="D101" s="19"/>
      <c r="E101" s="21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8.75" customHeight="1">
      <c r="A102" s="19"/>
      <c r="B102" s="19"/>
      <c r="C102" s="19"/>
      <c r="D102" s="19"/>
      <c r="E102" s="21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 customHeight="1">
      <c r="A103" s="19"/>
      <c r="B103" s="19"/>
      <c r="C103" s="19"/>
      <c r="D103" s="19"/>
      <c r="E103" s="21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8.75" customHeight="1">
      <c r="A104" s="19"/>
      <c r="B104" s="19"/>
      <c r="C104" s="19"/>
      <c r="D104" s="19"/>
      <c r="E104" s="21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8.75" customHeight="1">
      <c r="A105" s="19"/>
      <c r="B105" s="19"/>
      <c r="C105" s="19"/>
      <c r="D105" s="19"/>
      <c r="E105" s="21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8.75" customHeight="1">
      <c r="A106" s="19"/>
      <c r="B106" s="19"/>
      <c r="C106" s="19"/>
      <c r="D106" s="19"/>
      <c r="E106" s="21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8.75" customHeight="1">
      <c r="A107" s="19"/>
      <c r="B107" s="19"/>
      <c r="C107" s="19"/>
      <c r="D107" s="19"/>
      <c r="E107" s="21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8.75" customHeight="1">
      <c r="A108" s="19"/>
      <c r="B108" s="19"/>
      <c r="C108" s="19"/>
      <c r="D108" s="19"/>
      <c r="E108" s="21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8.75" customHeight="1">
      <c r="A109" s="19"/>
      <c r="B109" s="19"/>
      <c r="C109" s="19"/>
      <c r="D109" s="19"/>
      <c r="E109" s="21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8.75" customHeight="1">
      <c r="A110" s="19"/>
      <c r="B110" s="19"/>
      <c r="C110" s="19"/>
      <c r="D110" s="19"/>
      <c r="E110" s="21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8.75" customHeight="1">
      <c r="A111" s="19"/>
      <c r="B111" s="19"/>
      <c r="C111" s="19"/>
      <c r="D111" s="19"/>
      <c r="E111" s="21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8.75" customHeight="1">
      <c r="A112" s="19"/>
      <c r="B112" s="19"/>
      <c r="C112" s="19"/>
      <c r="D112" s="19"/>
      <c r="E112" s="21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8.75" customHeight="1">
      <c r="A113" s="19"/>
      <c r="B113" s="19"/>
      <c r="C113" s="19"/>
      <c r="D113" s="19"/>
      <c r="E113" s="21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8.75" customHeight="1">
      <c r="A114" s="19"/>
      <c r="B114" s="19"/>
      <c r="C114" s="19"/>
      <c r="D114" s="19"/>
      <c r="E114" s="21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8.75" customHeight="1">
      <c r="A115" s="19"/>
      <c r="B115" s="19"/>
      <c r="C115" s="19"/>
      <c r="D115" s="19"/>
      <c r="E115" s="21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8.75" customHeight="1">
      <c r="A116" s="19"/>
      <c r="B116" s="19"/>
      <c r="C116" s="19"/>
      <c r="D116" s="19"/>
      <c r="E116" s="21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8.75" customHeight="1">
      <c r="A117" s="19"/>
      <c r="B117" s="19"/>
      <c r="C117" s="19"/>
      <c r="D117" s="19"/>
      <c r="E117" s="21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8.75" customHeight="1">
      <c r="A118" s="19"/>
      <c r="B118" s="19"/>
      <c r="C118" s="19"/>
      <c r="D118" s="19"/>
      <c r="E118" s="21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8.75" customHeight="1">
      <c r="A119" s="19"/>
      <c r="B119" s="19"/>
      <c r="C119" s="19"/>
      <c r="D119" s="19"/>
      <c r="E119" s="21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8.75" customHeight="1">
      <c r="A120" s="19"/>
      <c r="B120" s="19"/>
      <c r="C120" s="19"/>
      <c r="D120" s="19"/>
      <c r="E120" s="21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8.75" customHeight="1">
      <c r="A121" s="19"/>
      <c r="B121" s="19"/>
      <c r="C121" s="19"/>
      <c r="D121" s="19"/>
      <c r="E121" s="21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8.75" customHeight="1">
      <c r="A122" s="19"/>
      <c r="B122" s="19"/>
      <c r="C122" s="19"/>
      <c r="D122" s="19"/>
      <c r="E122" s="21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8.75" customHeight="1">
      <c r="A123" s="19"/>
      <c r="B123" s="19"/>
      <c r="C123" s="19"/>
      <c r="D123" s="19"/>
      <c r="E123" s="21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8.75" customHeight="1">
      <c r="A124" s="19"/>
      <c r="B124" s="19"/>
      <c r="C124" s="19"/>
      <c r="D124" s="19"/>
      <c r="E124" s="21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8.75" customHeight="1">
      <c r="A125" s="19"/>
      <c r="B125" s="19"/>
      <c r="C125" s="19"/>
      <c r="D125" s="19"/>
      <c r="E125" s="21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8.75" customHeight="1">
      <c r="A126" s="19"/>
      <c r="B126" s="19"/>
      <c r="C126" s="19"/>
      <c r="D126" s="19"/>
      <c r="E126" s="21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8.75" customHeight="1">
      <c r="A127" s="19"/>
      <c r="B127" s="19"/>
      <c r="C127" s="19"/>
      <c r="D127" s="19"/>
      <c r="E127" s="21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8.75" customHeight="1">
      <c r="A128" s="19"/>
      <c r="B128" s="19"/>
      <c r="C128" s="19"/>
      <c r="D128" s="19"/>
      <c r="E128" s="21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8.75" customHeight="1">
      <c r="A129" s="19"/>
      <c r="B129" s="19"/>
      <c r="C129" s="19"/>
      <c r="D129" s="19"/>
      <c r="E129" s="21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8.75" customHeight="1">
      <c r="A130" s="19"/>
      <c r="B130" s="19"/>
      <c r="C130" s="19"/>
      <c r="D130" s="19"/>
      <c r="E130" s="21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8.75" customHeight="1">
      <c r="A131" s="19"/>
      <c r="B131" s="19"/>
      <c r="C131" s="19"/>
      <c r="D131" s="19"/>
      <c r="E131" s="21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8.75" customHeight="1">
      <c r="A132" s="19"/>
      <c r="B132" s="19"/>
      <c r="C132" s="19"/>
      <c r="D132" s="19"/>
      <c r="E132" s="21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8.75" customHeight="1">
      <c r="A133" s="19"/>
      <c r="B133" s="19"/>
      <c r="C133" s="19"/>
      <c r="D133" s="19"/>
      <c r="E133" s="21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8.75" customHeight="1">
      <c r="A134" s="19"/>
      <c r="B134" s="19"/>
      <c r="C134" s="19"/>
      <c r="D134" s="19"/>
      <c r="E134" s="21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.75" customHeight="1">
      <c r="A135" s="19"/>
      <c r="B135" s="19"/>
      <c r="C135" s="19"/>
      <c r="D135" s="19"/>
      <c r="E135" s="21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8.75" customHeight="1">
      <c r="A136" s="19"/>
      <c r="B136" s="19"/>
      <c r="C136" s="19"/>
      <c r="D136" s="19"/>
      <c r="E136" s="21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8.75" customHeight="1">
      <c r="A137" s="19"/>
      <c r="B137" s="19"/>
      <c r="C137" s="19"/>
      <c r="D137" s="19"/>
      <c r="E137" s="21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8.75" customHeight="1">
      <c r="A138" s="19"/>
      <c r="B138" s="19"/>
      <c r="C138" s="19"/>
      <c r="D138" s="19"/>
      <c r="E138" s="21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8.75" customHeight="1">
      <c r="A139" s="19"/>
      <c r="B139" s="19"/>
      <c r="C139" s="19"/>
      <c r="D139" s="19"/>
      <c r="E139" s="21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8.75" customHeight="1">
      <c r="A140" s="19"/>
      <c r="B140" s="19"/>
      <c r="C140" s="19"/>
      <c r="D140" s="19"/>
      <c r="E140" s="21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8.75" customHeight="1">
      <c r="A141" s="19"/>
      <c r="B141" s="19"/>
      <c r="C141" s="19"/>
      <c r="D141" s="19"/>
      <c r="E141" s="21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8.75" customHeight="1">
      <c r="A142" s="19"/>
      <c r="B142" s="19"/>
      <c r="C142" s="19"/>
      <c r="D142" s="19"/>
      <c r="E142" s="21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8.75" customHeight="1">
      <c r="A143" s="19"/>
      <c r="B143" s="19"/>
      <c r="C143" s="19"/>
      <c r="D143" s="19"/>
      <c r="E143" s="21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8.75" customHeight="1">
      <c r="A144" s="19"/>
      <c r="B144" s="19"/>
      <c r="C144" s="19"/>
      <c r="D144" s="19"/>
      <c r="E144" s="21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8.75" customHeight="1">
      <c r="A145" s="19"/>
      <c r="B145" s="19"/>
      <c r="C145" s="19"/>
      <c r="D145" s="19"/>
      <c r="E145" s="21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8.75" customHeight="1">
      <c r="A146" s="19"/>
      <c r="B146" s="19"/>
      <c r="C146" s="19"/>
      <c r="D146" s="19"/>
      <c r="E146" s="21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8.75" customHeight="1">
      <c r="A147" s="19"/>
      <c r="B147" s="19"/>
      <c r="C147" s="19"/>
      <c r="D147" s="19"/>
      <c r="E147" s="21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8.75" customHeight="1">
      <c r="A148" s="19"/>
      <c r="B148" s="19"/>
      <c r="C148" s="19"/>
      <c r="D148" s="19"/>
      <c r="E148" s="21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8.75" customHeight="1">
      <c r="A149" s="19"/>
      <c r="B149" s="19"/>
      <c r="C149" s="19"/>
      <c r="D149" s="19"/>
      <c r="E149" s="21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8.75" customHeight="1">
      <c r="A150" s="19"/>
      <c r="B150" s="19"/>
      <c r="C150" s="19"/>
      <c r="D150" s="19"/>
      <c r="E150" s="21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8.75" customHeight="1">
      <c r="A151" s="19"/>
      <c r="B151" s="19"/>
      <c r="C151" s="19"/>
      <c r="D151" s="19"/>
      <c r="E151" s="21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8.75" customHeight="1">
      <c r="A152" s="19"/>
      <c r="B152" s="19"/>
      <c r="C152" s="19"/>
      <c r="D152" s="19"/>
      <c r="E152" s="21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8.75" customHeight="1">
      <c r="A153" s="19"/>
      <c r="B153" s="19"/>
      <c r="C153" s="19"/>
      <c r="D153" s="19"/>
      <c r="E153" s="21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 customHeight="1">
      <c r="A154" s="19"/>
      <c r="B154" s="19"/>
      <c r="C154" s="19"/>
      <c r="D154" s="19"/>
      <c r="E154" s="21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8.75" customHeight="1">
      <c r="A155" s="19"/>
      <c r="B155" s="19"/>
      <c r="C155" s="19"/>
      <c r="D155" s="19"/>
      <c r="E155" s="21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8.75" customHeight="1">
      <c r="A156" s="19"/>
      <c r="B156" s="19"/>
      <c r="C156" s="19"/>
      <c r="D156" s="19"/>
      <c r="E156" s="21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8.75" customHeight="1">
      <c r="A157" s="19"/>
      <c r="B157" s="19"/>
      <c r="C157" s="19"/>
      <c r="D157" s="19"/>
      <c r="E157" s="21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8.75" customHeight="1">
      <c r="A158" s="19"/>
      <c r="B158" s="19"/>
      <c r="C158" s="19"/>
      <c r="D158" s="19"/>
      <c r="E158" s="21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8.75" customHeight="1">
      <c r="A159" s="19"/>
      <c r="B159" s="19"/>
      <c r="C159" s="19"/>
      <c r="D159" s="19"/>
      <c r="E159" s="21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8.75" customHeight="1">
      <c r="A160" s="19"/>
      <c r="B160" s="19"/>
      <c r="C160" s="19"/>
      <c r="D160" s="19"/>
      <c r="E160" s="21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8.75" customHeight="1">
      <c r="A161" s="19"/>
      <c r="B161" s="19"/>
      <c r="C161" s="19"/>
      <c r="D161" s="19"/>
      <c r="E161" s="21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8.75" customHeight="1">
      <c r="A162" s="19"/>
      <c r="B162" s="19"/>
      <c r="C162" s="19"/>
      <c r="D162" s="19"/>
      <c r="E162" s="21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8.75" customHeight="1">
      <c r="A163" s="19"/>
      <c r="B163" s="19"/>
      <c r="C163" s="19"/>
      <c r="D163" s="19"/>
      <c r="E163" s="21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8.75" customHeight="1">
      <c r="A164" s="19"/>
      <c r="B164" s="19"/>
      <c r="C164" s="19"/>
      <c r="D164" s="19"/>
      <c r="E164" s="21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8.75" customHeight="1">
      <c r="A165" s="19"/>
      <c r="B165" s="19"/>
      <c r="C165" s="19"/>
      <c r="D165" s="19"/>
      <c r="E165" s="21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8.75" customHeight="1">
      <c r="A166" s="19"/>
      <c r="B166" s="19"/>
      <c r="C166" s="19"/>
      <c r="D166" s="19"/>
      <c r="E166" s="21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8.75" customHeight="1">
      <c r="A167" s="19"/>
      <c r="B167" s="19"/>
      <c r="C167" s="19"/>
      <c r="D167" s="19"/>
      <c r="E167" s="21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8.75" customHeight="1">
      <c r="A168" s="19"/>
      <c r="B168" s="19"/>
      <c r="C168" s="19"/>
      <c r="D168" s="19"/>
      <c r="E168" s="21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8.75" customHeight="1">
      <c r="A169" s="19"/>
      <c r="B169" s="19"/>
      <c r="C169" s="19"/>
      <c r="D169" s="19"/>
      <c r="E169" s="21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8.75" customHeight="1">
      <c r="A170" s="19"/>
      <c r="B170" s="19"/>
      <c r="C170" s="19"/>
      <c r="D170" s="19"/>
      <c r="E170" s="21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8.75" customHeight="1">
      <c r="A171" s="19"/>
      <c r="B171" s="19"/>
      <c r="C171" s="19"/>
      <c r="D171" s="19"/>
      <c r="E171" s="21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8.75" customHeight="1">
      <c r="A172" s="19"/>
      <c r="B172" s="19"/>
      <c r="C172" s="19"/>
      <c r="D172" s="19"/>
      <c r="E172" s="21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8.75" customHeight="1">
      <c r="A173" s="19"/>
      <c r="B173" s="19"/>
      <c r="C173" s="19"/>
      <c r="D173" s="19"/>
      <c r="E173" s="21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8.75" customHeight="1">
      <c r="A174" s="19"/>
      <c r="B174" s="19"/>
      <c r="C174" s="19"/>
      <c r="D174" s="19"/>
      <c r="E174" s="21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8.75" customHeight="1">
      <c r="A175" s="19"/>
      <c r="B175" s="19"/>
      <c r="C175" s="19"/>
      <c r="D175" s="19"/>
      <c r="E175" s="21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8.75" customHeight="1">
      <c r="A176" s="19"/>
      <c r="B176" s="19"/>
      <c r="C176" s="19"/>
      <c r="D176" s="19"/>
      <c r="E176" s="21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8.75" customHeight="1">
      <c r="A177" s="19"/>
      <c r="B177" s="19"/>
      <c r="C177" s="19"/>
      <c r="D177" s="19"/>
      <c r="E177" s="21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8.75" customHeight="1">
      <c r="A178" s="19"/>
      <c r="B178" s="19"/>
      <c r="C178" s="19"/>
      <c r="D178" s="19"/>
      <c r="E178" s="21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8.75" customHeight="1">
      <c r="A179" s="19"/>
      <c r="B179" s="19"/>
      <c r="C179" s="19"/>
      <c r="D179" s="19"/>
      <c r="E179" s="21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8.75" customHeight="1">
      <c r="A180" s="19"/>
      <c r="B180" s="19"/>
      <c r="C180" s="19"/>
      <c r="D180" s="19"/>
      <c r="E180" s="21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8.75" customHeight="1">
      <c r="A181" s="19"/>
      <c r="B181" s="19"/>
      <c r="C181" s="19"/>
      <c r="D181" s="19"/>
      <c r="E181" s="21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8.75" customHeight="1">
      <c r="A182" s="19"/>
      <c r="B182" s="19"/>
      <c r="C182" s="19"/>
      <c r="D182" s="19"/>
      <c r="E182" s="21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8.75" customHeight="1">
      <c r="A183" s="19"/>
      <c r="B183" s="19"/>
      <c r="C183" s="19"/>
      <c r="D183" s="19"/>
      <c r="E183" s="21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8.75" customHeight="1">
      <c r="A184" s="19"/>
      <c r="B184" s="19"/>
      <c r="C184" s="19"/>
      <c r="D184" s="19"/>
      <c r="E184" s="21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.75" customHeight="1">
      <c r="A185" s="19"/>
      <c r="B185" s="19"/>
      <c r="C185" s="19"/>
      <c r="D185" s="19"/>
      <c r="E185" s="21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8.75" customHeight="1">
      <c r="A186" s="19"/>
      <c r="B186" s="19"/>
      <c r="C186" s="19"/>
      <c r="D186" s="19"/>
      <c r="E186" s="21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8.75" customHeight="1">
      <c r="A187" s="19"/>
      <c r="B187" s="19"/>
      <c r="C187" s="19"/>
      <c r="D187" s="19"/>
      <c r="E187" s="21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8.75" customHeight="1">
      <c r="A188" s="19"/>
      <c r="B188" s="19"/>
      <c r="C188" s="19"/>
      <c r="D188" s="19"/>
      <c r="E188" s="2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8.75" customHeight="1">
      <c r="A189" s="19"/>
      <c r="B189" s="19"/>
      <c r="C189" s="19"/>
      <c r="D189" s="19"/>
      <c r="E189" s="2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8.75" customHeight="1">
      <c r="A190" s="19"/>
      <c r="B190" s="19"/>
      <c r="C190" s="19"/>
      <c r="D190" s="19"/>
      <c r="E190" s="2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8.75" customHeight="1">
      <c r="A191" s="19"/>
      <c r="B191" s="19"/>
      <c r="C191" s="19"/>
      <c r="D191" s="19"/>
      <c r="E191" s="2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8.75" customHeight="1">
      <c r="A192" s="19"/>
      <c r="B192" s="19"/>
      <c r="C192" s="19"/>
      <c r="D192" s="19"/>
      <c r="E192" s="2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8.75" customHeight="1">
      <c r="A193" s="19"/>
      <c r="B193" s="19"/>
      <c r="C193" s="19"/>
      <c r="D193" s="19"/>
      <c r="E193" s="2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8.75" customHeight="1">
      <c r="A194" s="19"/>
      <c r="B194" s="19"/>
      <c r="C194" s="19"/>
      <c r="D194" s="19"/>
      <c r="E194" s="2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8.75" customHeight="1">
      <c r="A195" s="19"/>
      <c r="B195" s="19"/>
      <c r="C195" s="19"/>
      <c r="D195" s="19"/>
      <c r="E195" s="2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8.75" customHeight="1">
      <c r="A196" s="19"/>
      <c r="B196" s="19"/>
      <c r="C196" s="19"/>
      <c r="D196" s="19"/>
      <c r="E196" s="2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8.75" customHeight="1">
      <c r="A197" s="19"/>
      <c r="B197" s="19"/>
      <c r="C197" s="19"/>
      <c r="D197" s="19"/>
      <c r="E197" s="2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8.75" customHeight="1">
      <c r="A198" s="19"/>
      <c r="B198" s="19"/>
      <c r="C198" s="19"/>
      <c r="D198" s="19"/>
      <c r="E198" s="21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8.75" customHeight="1">
      <c r="A199" s="19"/>
      <c r="B199" s="19"/>
      <c r="C199" s="19"/>
      <c r="D199" s="19"/>
      <c r="E199" s="21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8.75" customHeight="1">
      <c r="A200" s="19"/>
      <c r="B200" s="19"/>
      <c r="C200" s="19"/>
      <c r="D200" s="19"/>
      <c r="E200" s="21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8.75" customHeight="1">
      <c r="A201" s="19"/>
      <c r="B201" s="19"/>
      <c r="C201" s="19"/>
      <c r="D201" s="19"/>
      <c r="E201" s="21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8.75" customHeight="1">
      <c r="A202" s="19"/>
      <c r="B202" s="19"/>
      <c r="C202" s="19"/>
      <c r="D202" s="19"/>
      <c r="E202" s="21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8.75" customHeight="1">
      <c r="A203" s="19"/>
      <c r="B203" s="19"/>
      <c r="C203" s="19"/>
      <c r="D203" s="19"/>
      <c r="E203" s="21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8.75" customHeight="1">
      <c r="A204" s="19"/>
      <c r="B204" s="19"/>
      <c r="C204" s="19"/>
      <c r="D204" s="19"/>
      <c r="E204" s="21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8.75" customHeight="1">
      <c r="A205" s="19"/>
      <c r="B205" s="19"/>
      <c r="C205" s="19"/>
      <c r="D205" s="19"/>
      <c r="E205" s="21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8.75" customHeight="1">
      <c r="A206" s="19"/>
      <c r="B206" s="19"/>
      <c r="C206" s="19"/>
      <c r="D206" s="19"/>
      <c r="E206" s="21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8.75" customHeight="1">
      <c r="A207" s="19"/>
      <c r="B207" s="19"/>
      <c r="C207" s="19"/>
      <c r="D207" s="19"/>
      <c r="E207" s="21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8.75" customHeight="1">
      <c r="A208" s="19"/>
      <c r="B208" s="19"/>
      <c r="C208" s="19"/>
      <c r="D208" s="19"/>
      <c r="E208" s="21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8.75" customHeight="1">
      <c r="A209" s="19"/>
      <c r="B209" s="19"/>
      <c r="C209" s="19"/>
      <c r="D209" s="19"/>
      <c r="E209" s="21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8.75" customHeight="1">
      <c r="A210" s="19"/>
      <c r="B210" s="19"/>
      <c r="C210" s="19"/>
      <c r="D210" s="19"/>
      <c r="E210" s="21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8.75" customHeight="1">
      <c r="A211" s="19"/>
      <c r="B211" s="19"/>
      <c r="C211" s="19"/>
      <c r="D211" s="19"/>
      <c r="E211" s="21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8.75" customHeight="1">
      <c r="A212" s="19"/>
      <c r="B212" s="19"/>
      <c r="C212" s="19"/>
      <c r="D212" s="19"/>
      <c r="E212" s="21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8.75" customHeight="1">
      <c r="A213" s="19"/>
      <c r="B213" s="19"/>
      <c r="C213" s="19"/>
      <c r="D213" s="19"/>
      <c r="E213" s="21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8.75" customHeight="1">
      <c r="A214" s="19"/>
      <c r="B214" s="19"/>
      <c r="C214" s="19"/>
      <c r="D214" s="19"/>
      <c r="E214" s="21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8.75" customHeight="1">
      <c r="A215" s="19"/>
      <c r="B215" s="19"/>
      <c r="C215" s="19"/>
      <c r="D215" s="19"/>
      <c r="E215" s="21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8.75" customHeight="1">
      <c r="A216" s="19"/>
      <c r="B216" s="19"/>
      <c r="C216" s="19"/>
      <c r="D216" s="19"/>
      <c r="E216" s="21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8.75" customHeight="1">
      <c r="A217" s="19"/>
      <c r="B217" s="19"/>
      <c r="C217" s="19"/>
      <c r="D217" s="19"/>
      <c r="E217" s="21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8.75" customHeight="1">
      <c r="A218" s="19"/>
      <c r="B218" s="19"/>
      <c r="C218" s="19"/>
      <c r="D218" s="19"/>
      <c r="E218" s="21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8.75" customHeight="1">
      <c r="A219" s="19"/>
      <c r="B219" s="19"/>
      <c r="C219" s="19"/>
      <c r="D219" s="19"/>
      <c r="E219" s="21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8.75" customHeight="1">
      <c r="A220" s="19"/>
      <c r="B220" s="19"/>
      <c r="C220" s="19"/>
      <c r="D220" s="19"/>
      <c r="E220" s="21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8.75" customHeight="1">
      <c r="A221" s="19"/>
      <c r="B221" s="19"/>
      <c r="C221" s="19"/>
      <c r="D221" s="19"/>
      <c r="E221" s="21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8.75" customHeight="1">
      <c r="A222" s="19"/>
      <c r="B222" s="19"/>
      <c r="C222" s="19"/>
      <c r="D222" s="19"/>
      <c r="E222" s="21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8.75" customHeight="1">
      <c r="A223" s="19"/>
      <c r="B223" s="19"/>
      <c r="C223" s="19"/>
      <c r="D223" s="19"/>
      <c r="E223" s="21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8.75" customHeight="1">
      <c r="A224" s="19"/>
      <c r="B224" s="19"/>
      <c r="C224" s="19"/>
      <c r="D224" s="19"/>
      <c r="E224" s="21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8.75" customHeight="1">
      <c r="A225" s="19"/>
      <c r="B225" s="19"/>
      <c r="C225" s="19"/>
      <c r="D225" s="19"/>
      <c r="E225" s="21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8.75" customHeight="1">
      <c r="A226" s="19"/>
      <c r="B226" s="19"/>
      <c r="C226" s="19"/>
      <c r="D226" s="19"/>
      <c r="E226" s="21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8.75" customHeight="1">
      <c r="A227" s="19"/>
      <c r="B227" s="19"/>
      <c r="C227" s="19"/>
      <c r="D227" s="19"/>
      <c r="E227" s="21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8.75" customHeight="1">
      <c r="A228" s="19"/>
      <c r="B228" s="19"/>
      <c r="C228" s="19"/>
      <c r="D228" s="19"/>
      <c r="E228" s="21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8.75" customHeight="1">
      <c r="A229" s="19"/>
      <c r="B229" s="19"/>
      <c r="C229" s="19"/>
      <c r="D229" s="19"/>
      <c r="E229" s="21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8.75" customHeight="1">
      <c r="A230" s="19"/>
      <c r="B230" s="19"/>
      <c r="C230" s="19"/>
      <c r="D230" s="19"/>
      <c r="E230" s="21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8.75" customHeight="1">
      <c r="A231" s="19"/>
      <c r="B231" s="19"/>
      <c r="C231" s="19"/>
      <c r="D231" s="19"/>
      <c r="E231" s="21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8.75" customHeight="1">
      <c r="A232" s="19"/>
      <c r="B232" s="19"/>
      <c r="C232" s="19"/>
      <c r="D232" s="19"/>
      <c r="E232" s="21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8.75" customHeight="1">
      <c r="A233" s="19"/>
      <c r="B233" s="19"/>
      <c r="C233" s="19"/>
      <c r="D233" s="19"/>
      <c r="E233" s="21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8.75" customHeight="1">
      <c r="A234" s="19"/>
      <c r="B234" s="19"/>
      <c r="C234" s="19"/>
      <c r="D234" s="19"/>
      <c r="E234" s="21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.75" customHeight="1">
      <c r="A235" s="19"/>
      <c r="B235" s="19"/>
      <c r="C235" s="19"/>
      <c r="D235" s="19"/>
      <c r="E235" s="21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8.75" customHeight="1">
      <c r="A236" s="19"/>
      <c r="B236" s="19"/>
      <c r="C236" s="19"/>
      <c r="D236" s="19"/>
      <c r="E236" s="21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8.75" customHeight="1">
      <c r="A237" s="19"/>
      <c r="B237" s="19"/>
      <c r="C237" s="19"/>
      <c r="D237" s="19"/>
      <c r="E237" s="21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8.75" customHeight="1">
      <c r="A238" s="19"/>
      <c r="B238" s="19"/>
      <c r="C238" s="19"/>
      <c r="D238" s="19"/>
      <c r="E238" s="21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8.75" customHeight="1">
      <c r="A239" s="19"/>
      <c r="B239" s="19"/>
      <c r="C239" s="19"/>
      <c r="D239" s="19"/>
      <c r="E239" s="21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8.75" customHeight="1">
      <c r="A240" s="19"/>
      <c r="B240" s="19"/>
      <c r="C240" s="19"/>
      <c r="D240" s="19"/>
      <c r="E240" s="21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8.75" customHeight="1">
      <c r="A241" s="19"/>
      <c r="B241" s="19"/>
      <c r="C241" s="19"/>
      <c r="D241" s="19"/>
      <c r="E241" s="21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8.75" customHeight="1">
      <c r="A242" s="19"/>
      <c r="B242" s="19"/>
      <c r="C242" s="19"/>
      <c r="D242" s="19"/>
      <c r="E242" s="21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8.75" customHeight="1">
      <c r="A243" s="19"/>
      <c r="B243" s="19"/>
      <c r="C243" s="19"/>
      <c r="D243" s="19"/>
      <c r="E243" s="21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8.75" customHeight="1">
      <c r="A244" s="19"/>
      <c r="B244" s="19"/>
      <c r="C244" s="19"/>
      <c r="D244" s="19"/>
      <c r="E244" s="21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8.75" customHeight="1">
      <c r="A245" s="19"/>
      <c r="B245" s="19"/>
      <c r="C245" s="19"/>
      <c r="D245" s="19"/>
      <c r="E245" s="21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8.75" customHeight="1">
      <c r="A246" s="19"/>
      <c r="B246" s="19"/>
      <c r="C246" s="19"/>
      <c r="D246" s="19"/>
      <c r="E246" s="21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8.75" customHeight="1">
      <c r="A247" s="19"/>
      <c r="B247" s="19"/>
      <c r="C247" s="19"/>
      <c r="D247" s="19"/>
      <c r="E247" s="21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8.75" customHeight="1">
      <c r="A248" s="19"/>
      <c r="B248" s="19"/>
      <c r="C248" s="19"/>
      <c r="D248" s="19"/>
      <c r="E248" s="21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8.75" customHeight="1">
      <c r="A249" s="19"/>
      <c r="B249" s="19"/>
      <c r="C249" s="19"/>
      <c r="D249" s="19"/>
      <c r="E249" s="21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8.75" customHeight="1">
      <c r="A250" s="19"/>
      <c r="B250" s="19"/>
      <c r="C250" s="19"/>
      <c r="D250" s="19"/>
      <c r="E250" s="21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8.75" customHeight="1">
      <c r="A251" s="19"/>
      <c r="B251" s="19"/>
      <c r="C251" s="19"/>
      <c r="D251" s="19"/>
      <c r="E251" s="21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8.75" customHeight="1">
      <c r="A252" s="19"/>
      <c r="B252" s="19"/>
      <c r="C252" s="19"/>
      <c r="D252" s="19"/>
      <c r="E252" s="21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8.75" customHeight="1">
      <c r="A253" s="19"/>
      <c r="B253" s="19"/>
      <c r="C253" s="19"/>
      <c r="D253" s="19"/>
      <c r="E253" s="21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8.75" customHeight="1">
      <c r="A254" s="19"/>
      <c r="B254" s="19"/>
      <c r="C254" s="19"/>
      <c r="D254" s="19"/>
      <c r="E254" s="21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8.75" customHeight="1">
      <c r="A255" s="19"/>
      <c r="B255" s="19"/>
      <c r="C255" s="19"/>
      <c r="D255" s="19"/>
      <c r="E255" s="21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8.75" customHeight="1">
      <c r="A256" s="19"/>
      <c r="B256" s="19"/>
      <c r="C256" s="19"/>
      <c r="D256" s="19"/>
      <c r="E256" s="21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8.75" customHeight="1">
      <c r="A257" s="19"/>
      <c r="B257" s="19"/>
      <c r="C257" s="19"/>
      <c r="D257" s="19"/>
      <c r="E257" s="21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8.75" customHeight="1">
      <c r="A258" s="19"/>
      <c r="B258" s="19"/>
      <c r="C258" s="19"/>
      <c r="D258" s="19"/>
      <c r="E258" s="21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8.75" customHeight="1">
      <c r="A259" s="19"/>
      <c r="B259" s="19"/>
      <c r="C259" s="19"/>
      <c r="D259" s="19"/>
      <c r="E259" s="21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8.75" customHeight="1">
      <c r="A260" s="19"/>
      <c r="B260" s="19"/>
      <c r="C260" s="19"/>
      <c r="D260" s="19"/>
      <c r="E260" s="21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8.75" customHeight="1">
      <c r="A261" s="19"/>
      <c r="B261" s="19"/>
      <c r="C261" s="19"/>
      <c r="D261" s="19"/>
      <c r="E261" s="21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8.75" customHeight="1">
      <c r="A262" s="19"/>
      <c r="B262" s="19"/>
      <c r="C262" s="19"/>
      <c r="D262" s="19"/>
      <c r="E262" s="21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8.75" customHeight="1">
      <c r="A263" s="19"/>
      <c r="B263" s="19"/>
      <c r="C263" s="19"/>
      <c r="D263" s="19"/>
      <c r="E263" s="21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8.75" customHeight="1">
      <c r="A264" s="19"/>
      <c r="B264" s="19"/>
      <c r="C264" s="19"/>
      <c r="D264" s="19"/>
      <c r="E264" s="21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8.75" customHeight="1">
      <c r="A265" s="19"/>
      <c r="B265" s="19"/>
      <c r="C265" s="19"/>
      <c r="D265" s="19"/>
      <c r="E265" s="21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8.75" customHeight="1">
      <c r="A266" s="19"/>
      <c r="B266" s="19"/>
      <c r="C266" s="19"/>
      <c r="D266" s="19"/>
      <c r="E266" s="21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8.75" customHeight="1">
      <c r="A267" s="19"/>
      <c r="B267" s="19"/>
      <c r="C267" s="19"/>
      <c r="D267" s="19"/>
      <c r="E267" s="21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8.75" customHeight="1">
      <c r="A268" s="19"/>
      <c r="B268" s="19"/>
      <c r="C268" s="19"/>
      <c r="D268" s="19"/>
      <c r="E268" s="21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8.75" customHeight="1">
      <c r="A269" s="19"/>
      <c r="B269" s="19"/>
      <c r="C269" s="19"/>
      <c r="D269" s="19"/>
      <c r="E269" s="21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8.75" customHeight="1">
      <c r="A270" s="19"/>
      <c r="B270" s="19"/>
      <c r="C270" s="19"/>
      <c r="D270" s="19"/>
      <c r="E270" s="21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8.75" customHeight="1">
      <c r="A271" s="19"/>
      <c r="B271" s="19"/>
      <c r="C271" s="19"/>
      <c r="D271" s="19"/>
      <c r="E271" s="21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8.75" customHeight="1">
      <c r="A272" s="19"/>
      <c r="B272" s="19"/>
      <c r="C272" s="19"/>
      <c r="D272" s="19"/>
      <c r="E272" s="21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8.75" customHeight="1">
      <c r="A273" s="19"/>
      <c r="B273" s="19"/>
      <c r="C273" s="19"/>
      <c r="D273" s="19"/>
      <c r="E273" s="21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8.75" customHeight="1">
      <c r="A274" s="19"/>
      <c r="B274" s="19"/>
      <c r="C274" s="19"/>
      <c r="D274" s="19"/>
      <c r="E274" s="21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8.75" customHeight="1">
      <c r="A275" s="19"/>
      <c r="B275" s="19"/>
      <c r="C275" s="19"/>
      <c r="D275" s="19"/>
      <c r="E275" s="21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8.75" customHeight="1">
      <c r="A276" s="19"/>
      <c r="B276" s="19"/>
      <c r="C276" s="19"/>
      <c r="D276" s="19"/>
      <c r="E276" s="21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8.75" customHeight="1">
      <c r="A277" s="19"/>
      <c r="B277" s="19"/>
      <c r="C277" s="19"/>
      <c r="D277" s="19"/>
      <c r="E277" s="21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8.75" customHeight="1">
      <c r="A278" s="19"/>
      <c r="B278" s="19"/>
      <c r="C278" s="19"/>
      <c r="D278" s="19"/>
      <c r="E278" s="21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8.75" customHeight="1">
      <c r="A279" s="19"/>
      <c r="B279" s="19"/>
      <c r="C279" s="19"/>
      <c r="D279" s="19"/>
      <c r="E279" s="21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8.75" customHeight="1">
      <c r="A280" s="19"/>
      <c r="B280" s="19"/>
      <c r="C280" s="19"/>
      <c r="D280" s="19"/>
      <c r="E280" s="21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8.75" customHeight="1">
      <c r="A281" s="19"/>
      <c r="B281" s="19"/>
      <c r="C281" s="19"/>
      <c r="D281" s="19"/>
      <c r="E281" s="21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8.75" customHeight="1">
      <c r="A282" s="19"/>
      <c r="B282" s="19"/>
      <c r="C282" s="19"/>
      <c r="D282" s="19"/>
      <c r="E282" s="21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8.75" customHeight="1">
      <c r="A283" s="19"/>
      <c r="B283" s="19"/>
      <c r="C283" s="19"/>
      <c r="D283" s="19"/>
      <c r="E283" s="21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8.75" customHeight="1">
      <c r="A284" s="19"/>
      <c r="B284" s="19"/>
      <c r="C284" s="19"/>
      <c r="D284" s="19"/>
      <c r="E284" s="21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8.75" customHeight="1">
      <c r="A285" s="19"/>
      <c r="B285" s="19"/>
      <c r="C285" s="19"/>
      <c r="D285" s="19"/>
      <c r="E285" s="21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8.75" customHeight="1">
      <c r="A286" s="19"/>
      <c r="B286" s="19"/>
      <c r="C286" s="19"/>
      <c r="D286" s="19"/>
      <c r="E286" s="21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8.75" customHeight="1">
      <c r="A287" s="19"/>
      <c r="B287" s="19"/>
      <c r="C287" s="19"/>
      <c r="D287" s="19"/>
      <c r="E287" s="21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8.75" customHeight="1">
      <c r="A288" s="19"/>
      <c r="B288" s="19"/>
      <c r="C288" s="19"/>
      <c r="D288" s="19"/>
      <c r="E288" s="21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8.75" customHeight="1">
      <c r="A289" s="19"/>
      <c r="B289" s="19"/>
      <c r="C289" s="19"/>
      <c r="D289" s="19"/>
      <c r="E289" s="21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8.75" customHeight="1">
      <c r="A290" s="19"/>
      <c r="B290" s="19"/>
      <c r="C290" s="19"/>
      <c r="D290" s="19"/>
      <c r="E290" s="21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8.75" customHeight="1">
      <c r="A291" s="19"/>
      <c r="B291" s="19"/>
      <c r="C291" s="19"/>
      <c r="D291" s="19"/>
      <c r="E291" s="21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8.75" customHeight="1">
      <c r="A292" s="19"/>
      <c r="B292" s="19"/>
      <c r="C292" s="19"/>
      <c r="D292" s="19"/>
      <c r="E292" s="21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8.75" customHeight="1">
      <c r="A293" s="19"/>
      <c r="B293" s="19"/>
      <c r="C293" s="19"/>
      <c r="D293" s="19"/>
      <c r="E293" s="21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8.75" customHeight="1">
      <c r="A294" s="19"/>
      <c r="B294" s="19"/>
      <c r="C294" s="19"/>
      <c r="D294" s="19"/>
      <c r="E294" s="21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8.75" customHeight="1">
      <c r="A295" s="19"/>
      <c r="B295" s="19"/>
      <c r="C295" s="19"/>
      <c r="D295" s="19"/>
      <c r="E295" s="21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8.75" customHeight="1">
      <c r="A296" s="19"/>
      <c r="B296" s="19"/>
      <c r="C296" s="19"/>
      <c r="D296" s="19"/>
      <c r="E296" s="21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8.75" customHeight="1">
      <c r="A297" s="19"/>
      <c r="B297" s="19"/>
      <c r="C297" s="19"/>
      <c r="D297" s="19"/>
      <c r="E297" s="21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8.75" customHeight="1">
      <c r="A298" s="19"/>
      <c r="B298" s="19"/>
      <c r="C298" s="19"/>
      <c r="D298" s="19"/>
      <c r="E298" s="21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8.75" customHeight="1">
      <c r="A299" s="19"/>
      <c r="B299" s="19"/>
      <c r="C299" s="19"/>
      <c r="D299" s="19"/>
      <c r="E299" s="21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8.75" customHeight="1">
      <c r="A300" s="19"/>
      <c r="B300" s="19"/>
      <c r="C300" s="19"/>
      <c r="D300" s="19"/>
      <c r="E300" s="21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8.75" customHeight="1">
      <c r="A301" s="19"/>
      <c r="B301" s="19"/>
      <c r="C301" s="19"/>
      <c r="D301" s="19"/>
      <c r="E301" s="21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8.75" customHeight="1">
      <c r="A302" s="19"/>
      <c r="B302" s="19"/>
      <c r="C302" s="19"/>
      <c r="D302" s="19"/>
      <c r="E302" s="21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8.75" customHeight="1">
      <c r="A303" s="19"/>
      <c r="B303" s="19"/>
      <c r="C303" s="19"/>
      <c r="D303" s="19"/>
      <c r="E303" s="21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8.75" customHeight="1">
      <c r="A304" s="19"/>
      <c r="B304" s="19"/>
      <c r="C304" s="19"/>
      <c r="D304" s="19"/>
      <c r="E304" s="21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8.75" customHeight="1">
      <c r="A305" s="19"/>
      <c r="B305" s="19"/>
      <c r="C305" s="19"/>
      <c r="D305" s="19"/>
      <c r="E305" s="21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8.75" customHeight="1">
      <c r="A306" s="19"/>
      <c r="B306" s="19"/>
      <c r="C306" s="19"/>
      <c r="D306" s="19"/>
      <c r="E306" s="21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8.75" customHeight="1">
      <c r="A307" s="19"/>
      <c r="B307" s="19"/>
      <c r="C307" s="19"/>
      <c r="D307" s="19"/>
      <c r="E307" s="21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8.75" customHeight="1">
      <c r="A308" s="19"/>
      <c r="B308" s="19"/>
      <c r="C308" s="19"/>
      <c r="D308" s="19"/>
      <c r="E308" s="21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8.75" customHeight="1">
      <c r="A309" s="19"/>
      <c r="B309" s="19"/>
      <c r="C309" s="19"/>
      <c r="D309" s="19"/>
      <c r="E309" s="21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8.75" customHeight="1">
      <c r="A310" s="19"/>
      <c r="B310" s="19"/>
      <c r="C310" s="19"/>
      <c r="D310" s="19"/>
      <c r="E310" s="21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8.75" customHeight="1">
      <c r="A311" s="19"/>
      <c r="B311" s="19"/>
      <c r="C311" s="19"/>
      <c r="D311" s="19"/>
      <c r="E311" s="21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8.75" customHeight="1">
      <c r="A312" s="19"/>
      <c r="B312" s="19"/>
      <c r="C312" s="19"/>
      <c r="D312" s="19"/>
      <c r="E312" s="21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8.75" customHeight="1">
      <c r="A313" s="19"/>
      <c r="B313" s="19"/>
      <c r="C313" s="19"/>
      <c r="D313" s="19"/>
      <c r="E313" s="21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8.75" customHeight="1">
      <c r="A314" s="19"/>
      <c r="B314" s="19"/>
      <c r="C314" s="19"/>
      <c r="D314" s="19"/>
      <c r="E314" s="21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8.75" customHeight="1">
      <c r="A315" s="19"/>
      <c r="B315" s="19"/>
      <c r="C315" s="19"/>
      <c r="D315" s="19"/>
      <c r="E315" s="21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8.75" customHeight="1">
      <c r="A316" s="19"/>
      <c r="B316" s="19"/>
      <c r="C316" s="19"/>
      <c r="D316" s="19"/>
      <c r="E316" s="21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8.75" customHeight="1">
      <c r="A317" s="19"/>
      <c r="B317" s="19"/>
      <c r="C317" s="19"/>
      <c r="D317" s="19"/>
      <c r="E317" s="21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8.75" customHeight="1">
      <c r="A318" s="19"/>
      <c r="B318" s="19"/>
      <c r="C318" s="19"/>
      <c r="D318" s="19"/>
      <c r="E318" s="21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8.75" customHeight="1">
      <c r="A319" s="19"/>
      <c r="B319" s="19"/>
      <c r="C319" s="19"/>
      <c r="D319" s="19"/>
      <c r="E319" s="21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8.75" customHeight="1">
      <c r="A320" s="19"/>
      <c r="B320" s="19"/>
      <c r="C320" s="19"/>
      <c r="D320" s="19"/>
      <c r="E320" s="21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8.75" customHeight="1">
      <c r="A321" s="19"/>
      <c r="B321" s="19"/>
      <c r="C321" s="19"/>
      <c r="D321" s="19"/>
      <c r="E321" s="21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.75" customHeight="1">
      <c r="A322" s="19"/>
      <c r="B322" s="19"/>
      <c r="C322" s="19"/>
      <c r="D322" s="19"/>
      <c r="E322" s="21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.75" customHeight="1">
      <c r="A323" s="19"/>
      <c r="B323" s="19"/>
      <c r="C323" s="19"/>
      <c r="D323" s="19"/>
      <c r="E323" s="21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.75" customHeight="1">
      <c r="A324" s="19"/>
      <c r="B324" s="19"/>
      <c r="C324" s="19"/>
      <c r="D324" s="19"/>
      <c r="E324" s="21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.75" customHeight="1">
      <c r="A325" s="19"/>
      <c r="B325" s="19"/>
      <c r="C325" s="19"/>
      <c r="D325" s="19"/>
      <c r="E325" s="21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.75" customHeight="1">
      <c r="A326" s="19"/>
      <c r="B326" s="19"/>
      <c r="C326" s="19"/>
      <c r="D326" s="19"/>
      <c r="E326" s="21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.75" customHeight="1">
      <c r="A327" s="19"/>
      <c r="B327" s="19"/>
      <c r="C327" s="19"/>
      <c r="D327" s="19"/>
      <c r="E327" s="21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.75" customHeight="1">
      <c r="A328" s="19"/>
      <c r="B328" s="19"/>
      <c r="C328" s="19"/>
      <c r="D328" s="19"/>
      <c r="E328" s="21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.75" customHeight="1">
      <c r="A329" s="19"/>
      <c r="B329" s="19"/>
      <c r="C329" s="19"/>
      <c r="D329" s="19"/>
      <c r="E329" s="21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.75" customHeight="1">
      <c r="A330" s="19"/>
      <c r="B330" s="19"/>
      <c r="C330" s="19"/>
      <c r="D330" s="19"/>
      <c r="E330" s="21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8.75" customHeight="1">
      <c r="A331" s="19"/>
      <c r="B331" s="19"/>
      <c r="C331" s="19"/>
      <c r="D331" s="19"/>
      <c r="E331" s="21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.75" customHeight="1">
      <c r="A332" s="19"/>
      <c r="B332" s="19"/>
      <c r="C332" s="19"/>
      <c r="D332" s="19"/>
      <c r="E332" s="21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.75" customHeight="1">
      <c r="A333" s="19"/>
      <c r="B333" s="19"/>
      <c r="C333" s="19"/>
      <c r="D333" s="19"/>
      <c r="E333" s="21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8.75" customHeight="1">
      <c r="A334" s="19"/>
      <c r="B334" s="19"/>
      <c r="C334" s="19"/>
      <c r="D334" s="19"/>
      <c r="E334" s="21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.75" customHeight="1">
      <c r="A335" s="19"/>
      <c r="B335" s="19"/>
      <c r="C335" s="19"/>
      <c r="D335" s="19"/>
      <c r="E335" s="21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.75" customHeight="1">
      <c r="A336" s="19"/>
      <c r="B336" s="19"/>
      <c r="C336" s="19"/>
      <c r="D336" s="19"/>
      <c r="E336" s="21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8.75" customHeight="1">
      <c r="A337" s="19"/>
      <c r="B337" s="19"/>
      <c r="C337" s="19"/>
      <c r="D337" s="19"/>
      <c r="E337" s="21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8.75" customHeight="1">
      <c r="A338" s="19"/>
      <c r="B338" s="19"/>
      <c r="C338" s="19"/>
      <c r="D338" s="19"/>
      <c r="E338" s="21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8.75" customHeight="1">
      <c r="A339" s="19"/>
      <c r="B339" s="19"/>
      <c r="C339" s="19"/>
      <c r="D339" s="19"/>
      <c r="E339" s="21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8.75" customHeight="1">
      <c r="A340" s="19"/>
      <c r="B340" s="19"/>
      <c r="C340" s="19"/>
      <c r="D340" s="19"/>
      <c r="E340" s="21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8.75" customHeight="1">
      <c r="A341" s="19"/>
      <c r="B341" s="19"/>
      <c r="C341" s="19"/>
      <c r="D341" s="19"/>
      <c r="E341" s="21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8.75" customHeight="1">
      <c r="A342" s="19"/>
      <c r="B342" s="19"/>
      <c r="C342" s="19"/>
      <c r="D342" s="19"/>
      <c r="E342" s="21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8.75" customHeight="1">
      <c r="A343" s="19"/>
      <c r="B343" s="19"/>
      <c r="C343" s="19"/>
      <c r="D343" s="19"/>
      <c r="E343" s="21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8.75" customHeight="1">
      <c r="A344" s="19"/>
      <c r="B344" s="19"/>
      <c r="C344" s="19"/>
      <c r="D344" s="19"/>
      <c r="E344" s="21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8.75" customHeight="1">
      <c r="A345" s="19"/>
      <c r="B345" s="19"/>
      <c r="C345" s="19"/>
      <c r="D345" s="19"/>
      <c r="E345" s="21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8.75" customHeight="1">
      <c r="A346" s="19"/>
      <c r="B346" s="19"/>
      <c r="C346" s="19"/>
      <c r="D346" s="19"/>
      <c r="E346" s="21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8.75" customHeight="1">
      <c r="A347" s="19"/>
      <c r="B347" s="19"/>
      <c r="C347" s="19"/>
      <c r="D347" s="19"/>
      <c r="E347" s="21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8.75" customHeight="1">
      <c r="A348" s="19"/>
      <c r="B348" s="19"/>
      <c r="C348" s="19"/>
      <c r="D348" s="19"/>
      <c r="E348" s="21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8.75" customHeight="1">
      <c r="A349" s="19"/>
      <c r="B349" s="19"/>
      <c r="C349" s="19"/>
      <c r="D349" s="19"/>
      <c r="E349" s="21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8.75" customHeight="1">
      <c r="A350" s="19"/>
      <c r="B350" s="19"/>
      <c r="C350" s="19"/>
      <c r="D350" s="19"/>
      <c r="E350" s="21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8.75" customHeight="1">
      <c r="A351" s="19"/>
      <c r="B351" s="19"/>
      <c r="C351" s="19"/>
      <c r="D351" s="19"/>
      <c r="E351" s="21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8.75" customHeight="1">
      <c r="A352" s="19"/>
      <c r="B352" s="19"/>
      <c r="C352" s="19"/>
      <c r="D352" s="19"/>
      <c r="E352" s="21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8.75" customHeight="1">
      <c r="A353" s="19"/>
      <c r="B353" s="19"/>
      <c r="C353" s="19"/>
      <c r="D353" s="19"/>
      <c r="E353" s="21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8.75" customHeight="1">
      <c r="A354" s="19"/>
      <c r="B354" s="19"/>
      <c r="C354" s="19"/>
      <c r="D354" s="19"/>
      <c r="E354" s="21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8.75" customHeight="1">
      <c r="A355" s="19"/>
      <c r="B355" s="19"/>
      <c r="C355" s="19"/>
      <c r="D355" s="19"/>
      <c r="E355" s="21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8.75" customHeight="1">
      <c r="A356" s="19"/>
      <c r="B356" s="19"/>
      <c r="C356" s="19"/>
      <c r="D356" s="19"/>
      <c r="E356" s="21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8.75" customHeight="1">
      <c r="A357" s="19"/>
      <c r="B357" s="19"/>
      <c r="C357" s="19"/>
      <c r="D357" s="19"/>
      <c r="E357" s="21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8.75" customHeight="1">
      <c r="A358" s="19"/>
      <c r="B358" s="19"/>
      <c r="C358" s="19"/>
      <c r="D358" s="19"/>
      <c r="E358" s="21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.75" customHeight="1">
      <c r="A359" s="19"/>
      <c r="B359" s="19"/>
      <c r="C359" s="19"/>
      <c r="D359" s="19"/>
      <c r="E359" s="21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.75" customHeight="1">
      <c r="A360" s="19"/>
      <c r="B360" s="19"/>
      <c r="C360" s="19"/>
      <c r="D360" s="19"/>
      <c r="E360" s="21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.75" customHeight="1">
      <c r="A361" s="19"/>
      <c r="B361" s="19"/>
      <c r="C361" s="19"/>
      <c r="D361" s="19"/>
      <c r="E361" s="21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.75" customHeight="1">
      <c r="A362" s="19"/>
      <c r="B362" s="19"/>
      <c r="C362" s="19"/>
      <c r="D362" s="19"/>
      <c r="E362" s="21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.75" customHeight="1">
      <c r="A363" s="19"/>
      <c r="B363" s="19"/>
      <c r="C363" s="19"/>
      <c r="D363" s="19"/>
      <c r="E363" s="21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.75" customHeight="1">
      <c r="A364" s="19"/>
      <c r="B364" s="19"/>
      <c r="C364" s="19"/>
      <c r="D364" s="19"/>
      <c r="E364" s="21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.75" customHeight="1">
      <c r="A365" s="19"/>
      <c r="B365" s="19"/>
      <c r="C365" s="19"/>
      <c r="D365" s="19"/>
      <c r="E365" s="21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.75" customHeight="1">
      <c r="A366" s="19"/>
      <c r="B366" s="19"/>
      <c r="C366" s="19"/>
      <c r="D366" s="19"/>
      <c r="E366" s="21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8.75" customHeight="1">
      <c r="A367" s="19"/>
      <c r="B367" s="19"/>
      <c r="C367" s="19"/>
      <c r="D367" s="19"/>
      <c r="E367" s="21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8.75" customHeight="1">
      <c r="A368" s="19"/>
      <c r="B368" s="19"/>
      <c r="C368" s="19"/>
      <c r="D368" s="19"/>
      <c r="E368" s="21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8.75" customHeight="1">
      <c r="A369" s="19"/>
      <c r="B369" s="19"/>
      <c r="C369" s="19"/>
      <c r="D369" s="19"/>
      <c r="E369" s="21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8.75" customHeight="1">
      <c r="A370" s="19"/>
      <c r="B370" s="19"/>
      <c r="C370" s="19"/>
      <c r="D370" s="19"/>
      <c r="E370" s="21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8.75" customHeight="1">
      <c r="A371" s="19"/>
      <c r="B371" s="19"/>
      <c r="C371" s="19"/>
      <c r="D371" s="19"/>
      <c r="E371" s="21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8.75" customHeight="1">
      <c r="A372" s="19"/>
      <c r="B372" s="19"/>
      <c r="C372" s="19"/>
      <c r="D372" s="19"/>
      <c r="E372" s="21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8.75" customHeight="1">
      <c r="A373" s="19"/>
      <c r="B373" s="19"/>
      <c r="C373" s="19"/>
      <c r="D373" s="19"/>
      <c r="E373" s="21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.75" customHeight="1">
      <c r="A374" s="19"/>
      <c r="B374" s="19"/>
      <c r="C374" s="19"/>
      <c r="D374" s="19"/>
      <c r="E374" s="21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.75" customHeight="1">
      <c r="A375" s="19"/>
      <c r="B375" s="19"/>
      <c r="C375" s="19"/>
      <c r="D375" s="19"/>
      <c r="E375" s="21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8.75" customHeight="1">
      <c r="A376" s="19"/>
      <c r="B376" s="19"/>
      <c r="C376" s="19"/>
      <c r="D376" s="19"/>
      <c r="E376" s="21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8.75" customHeight="1">
      <c r="A377" s="19"/>
      <c r="B377" s="19"/>
      <c r="C377" s="19"/>
      <c r="D377" s="19"/>
      <c r="E377" s="21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8.75" customHeight="1">
      <c r="A378" s="19"/>
      <c r="B378" s="19"/>
      <c r="C378" s="19"/>
      <c r="D378" s="19"/>
      <c r="E378" s="21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8.75" customHeight="1">
      <c r="A379" s="19"/>
      <c r="B379" s="19"/>
      <c r="C379" s="19"/>
      <c r="D379" s="19"/>
      <c r="E379" s="21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8.75" customHeight="1">
      <c r="A380" s="19"/>
      <c r="B380" s="19"/>
      <c r="C380" s="19"/>
      <c r="D380" s="19"/>
      <c r="E380" s="21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8.75" customHeight="1">
      <c r="A381" s="19"/>
      <c r="B381" s="19"/>
      <c r="C381" s="19"/>
      <c r="D381" s="19"/>
      <c r="E381" s="21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8.75" customHeight="1">
      <c r="A382" s="19"/>
      <c r="B382" s="19"/>
      <c r="C382" s="19"/>
      <c r="D382" s="19"/>
      <c r="E382" s="21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8.75" customHeight="1">
      <c r="A383" s="19"/>
      <c r="B383" s="19"/>
      <c r="C383" s="19"/>
      <c r="D383" s="19"/>
      <c r="E383" s="21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8.75" customHeight="1">
      <c r="A384" s="19"/>
      <c r="B384" s="19"/>
      <c r="C384" s="19"/>
      <c r="D384" s="19"/>
      <c r="E384" s="21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8.75" customHeight="1">
      <c r="A385" s="19"/>
      <c r="B385" s="19"/>
      <c r="C385" s="19"/>
      <c r="D385" s="19"/>
      <c r="E385" s="21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8.75" customHeight="1">
      <c r="A386" s="19"/>
      <c r="B386" s="19"/>
      <c r="C386" s="19"/>
      <c r="D386" s="19"/>
      <c r="E386" s="21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8.75" customHeight="1">
      <c r="A387" s="19"/>
      <c r="B387" s="19"/>
      <c r="C387" s="19"/>
      <c r="D387" s="19"/>
      <c r="E387" s="21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8.75" customHeight="1">
      <c r="A388" s="19"/>
      <c r="B388" s="19"/>
      <c r="C388" s="19"/>
      <c r="D388" s="19"/>
      <c r="E388" s="21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8.75" customHeight="1">
      <c r="A389" s="19"/>
      <c r="B389" s="19"/>
      <c r="C389" s="19"/>
      <c r="D389" s="19"/>
      <c r="E389" s="21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8.75" customHeight="1">
      <c r="A390" s="19"/>
      <c r="B390" s="19"/>
      <c r="C390" s="19"/>
      <c r="D390" s="19"/>
      <c r="E390" s="21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8.75" customHeight="1">
      <c r="A391" s="19"/>
      <c r="B391" s="19"/>
      <c r="C391" s="19"/>
      <c r="D391" s="19"/>
      <c r="E391" s="21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8.75" customHeight="1">
      <c r="A392" s="19"/>
      <c r="B392" s="19"/>
      <c r="C392" s="19"/>
      <c r="D392" s="19"/>
      <c r="E392" s="21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8.75" customHeight="1">
      <c r="A393" s="19"/>
      <c r="B393" s="19"/>
      <c r="C393" s="19"/>
      <c r="D393" s="19"/>
      <c r="E393" s="21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8.75" customHeight="1">
      <c r="A394" s="19"/>
      <c r="B394" s="19"/>
      <c r="C394" s="19"/>
      <c r="D394" s="19"/>
      <c r="E394" s="21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8.75" customHeight="1">
      <c r="A395" s="19"/>
      <c r="B395" s="19"/>
      <c r="C395" s="19"/>
      <c r="D395" s="19"/>
      <c r="E395" s="21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.75" customHeight="1">
      <c r="A396" s="19"/>
      <c r="B396" s="19"/>
      <c r="C396" s="19"/>
      <c r="D396" s="19"/>
      <c r="E396" s="21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8.75" customHeight="1">
      <c r="A397" s="19"/>
      <c r="B397" s="19"/>
      <c r="C397" s="19"/>
      <c r="D397" s="19"/>
      <c r="E397" s="21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8.75" customHeight="1">
      <c r="A398" s="19"/>
      <c r="B398" s="19"/>
      <c r="C398" s="19"/>
      <c r="D398" s="19"/>
      <c r="E398" s="21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8.75" customHeight="1">
      <c r="A399" s="19"/>
      <c r="B399" s="19"/>
      <c r="C399" s="19"/>
      <c r="D399" s="19"/>
      <c r="E399" s="21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8.75" customHeight="1">
      <c r="A400" s="19"/>
      <c r="B400" s="19"/>
      <c r="C400" s="19"/>
      <c r="D400" s="19"/>
      <c r="E400" s="21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.75" customHeight="1">
      <c r="A401" s="19"/>
      <c r="B401" s="19"/>
      <c r="C401" s="19"/>
      <c r="D401" s="19"/>
      <c r="E401" s="21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.75" customHeight="1">
      <c r="A402" s="19"/>
      <c r="B402" s="19"/>
      <c r="C402" s="19"/>
      <c r="D402" s="19"/>
      <c r="E402" s="21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.75" customHeight="1">
      <c r="A403" s="19"/>
      <c r="B403" s="19"/>
      <c r="C403" s="19"/>
      <c r="D403" s="19"/>
      <c r="E403" s="21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.75" customHeight="1">
      <c r="A404" s="19"/>
      <c r="B404" s="19"/>
      <c r="C404" s="19"/>
      <c r="D404" s="19"/>
      <c r="E404" s="21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.75" customHeight="1">
      <c r="A405" s="19"/>
      <c r="B405" s="19"/>
      <c r="C405" s="19"/>
      <c r="D405" s="19"/>
      <c r="E405" s="21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.75" customHeight="1">
      <c r="A406" s="19"/>
      <c r="B406" s="19"/>
      <c r="C406" s="19"/>
      <c r="D406" s="19"/>
      <c r="E406" s="21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.75" customHeight="1">
      <c r="A407" s="19"/>
      <c r="B407" s="19"/>
      <c r="C407" s="19"/>
      <c r="D407" s="19"/>
      <c r="E407" s="21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.75" customHeight="1">
      <c r="A408" s="19"/>
      <c r="B408" s="19"/>
      <c r="C408" s="19"/>
      <c r="D408" s="19"/>
      <c r="E408" s="21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.75" customHeight="1">
      <c r="A409" s="19"/>
      <c r="B409" s="19"/>
      <c r="C409" s="19"/>
      <c r="D409" s="19"/>
      <c r="E409" s="21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.75" customHeight="1">
      <c r="A410" s="19"/>
      <c r="B410" s="19"/>
      <c r="C410" s="19"/>
      <c r="D410" s="19"/>
      <c r="E410" s="21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.75" customHeight="1">
      <c r="A411" s="19"/>
      <c r="B411" s="19"/>
      <c r="C411" s="19"/>
      <c r="D411" s="19"/>
      <c r="E411" s="21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.75" customHeight="1">
      <c r="A412" s="19"/>
      <c r="B412" s="19"/>
      <c r="C412" s="19"/>
      <c r="D412" s="19"/>
      <c r="E412" s="21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8.75" customHeight="1">
      <c r="A413" s="19"/>
      <c r="B413" s="19"/>
      <c r="C413" s="19"/>
      <c r="D413" s="19"/>
      <c r="E413" s="21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8.75" customHeight="1">
      <c r="A414" s="19"/>
      <c r="B414" s="19"/>
      <c r="C414" s="19"/>
      <c r="D414" s="19"/>
      <c r="E414" s="21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8.75" customHeight="1">
      <c r="A415" s="19"/>
      <c r="B415" s="19"/>
      <c r="C415" s="19"/>
      <c r="D415" s="19"/>
      <c r="E415" s="21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8.75" customHeight="1">
      <c r="A416" s="19"/>
      <c r="B416" s="19"/>
      <c r="C416" s="19"/>
      <c r="D416" s="19"/>
      <c r="E416" s="21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8.75" customHeight="1">
      <c r="A417" s="19"/>
      <c r="B417" s="19"/>
      <c r="C417" s="19"/>
      <c r="D417" s="19"/>
      <c r="E417" s="21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8.75" customHeight="1">
      <c r="A418" s="19"/>
      <c r="B418" s="19"/>
      <c r="C418" s="19"/>
      <c r="D418" s="19"/>
      <c r="E418" s="21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8.75" customHeight="1">
      <c r="A419" s="19"/>
      <c r="B419" s="19"/>
      <c r="C419" s="19"/>
      <c r="D419" s="19"/>
      <c r="E419" s="21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8.75" customHeight="1">
      <c r="A420" s="19"/>
      <c r="B420" s="19"/>
      <c r="C420" s="19"/>
      <c r="D420" s="19"/>
      <c r="E420" s="21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8.75" customHeight="1">
      <c r="A421" s="19"/>
      <c r="B421" s="19"/>
      <c r="C421" s="19"/>
      <c r="D421" s="19"/>
      <c r="E421" s="21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8.75" customHeight="1">
      <c r="A422" s="19"/>
      <c r="B422" s="19"/>
      <c r="C422" s="19"/>
      <c r="D422" s="19"/>
      <c r="E422" s="21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8.75" customHeight="1">
      <c r="A423" s="19"/>
      <c r="B423" s="19"/>
      <c r="C423" s="19"/>
      <c r="D423" s="19"/>
      <c r="E423" s="21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8.75" customHeight="1">
      <c r="A424" s="19"/>
      <c r="B424" s="19"/>
      <c r="C424" s="19"/>
      <c r="D424" s="19"/>
      <c r="E424" s="21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8.75" customHeight="1">
      <c r="A425" s="19"/>
      <c r="B425" s="19"/>
      <c r="C425" s="19"/>
      <c r="D425" s="19"/>
      <c r="E425" s="21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8.75" customHeight="1">
      <c r="A426" s="19"/>
      <c r="B426" s="19"/>
      <c r="C426" s="19"/>
      <c r="D426" s="19"/>
      <c r="E426" s="21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8.75" customHeight="1">
      <c r="A427" s="19"/>
      <c r="B427" s="19"/>
      <c r="C427" s="19"/>
      <c r="D427" s="19"/>
      <c r="E427" s="21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8.75" customHeight="1">
      <c r="A428" s="19"/>
      <c r="B428" s="19"/>
      <c r="C428" s="19"/>
      <c r="D428" s="19"/>
      <c r="E428" s="21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8.75" customHeight="1">
      <c r="A429" s="19"/>
      <c r="B429" s="19"/>
      <c r="C429" s="19"/>
      <c r="D429" s="19"/>
      <c r="E429" s="21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8.75" customHeight="1">
      <c r="A430" s="19"/>
      <c r="B430" s="19"/>
      <c r="C430" s="19"/>
      <c r="D430" s="19"/>
      <c r="E430" s="21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8.75" customHeight="1">
      <c r="A431" s="19"/>
      <c r="B431" s="19"/>
      <c r="C431" s="19"/>
      <c r="D431" s="19"/>
      <c r="E431" s="21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8.75" customHeight="1">
      <c r="A432" s="19"/>
      <c r="B432" s="19"/>
      <c r="C432" s="19"/>
      <c r="D432" s="19"/>
      <c r="E432" s="21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.75" customHeight="1">
      <c r="A433" s="19"/>
      <c r="B433" s="19"/>
      <c r="C433" s="19"/>
      <c r="D433" s="19"/>
      <c r="E433" s="21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.75" customHeight="1">
      <c r="A434" s="19"/>
      <c r="B434" s="19"/>
      <c r="C434" s="19"/>
      <c r="D434" s="19"/>
      <c r="E434" s="21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.75" customHeight="1">
      <c r="A435" s="19"/>
      <c r="B435" s="19"/>
      <c r="C435" s="19"/>
      <c r="D435" s="19"/>
      <c r="E435" s="21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.75" customHeight="1">
      <c r="A436" s="19"/>
      <c r="B436" s="19"/>
      <c r="C436" s="19"/>
      <c r="D436" s="19"/>
      <c r="E436" s="21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.75" customHeight="1">
      <c r="A437" s="19"/>
      <c r="B437" s="19"/>
      <c r="C437" s="19"/>
      <c r="D437" s="19"/>
      <c r="E437" s="21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.75" customHeight="1">
      <c r="A438" s="19"/>
      <c r="B438" s="19"/>
      <c r="C438" s="19"/>
      <c r="D438" s="19"/>
      <c r="E438" s="21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.75" customHeight="1">
      <c r="A439" s="19"/>
      <c r="B439" s="19"/>
      <c r="C439" s="19"/>
      <c r="D439" s="19"/>
      <c r="E439" s="21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.75" customHeight="1">
      <c r="A440" s="19"/>
      <c r="B440" s="19"/>
      <c r="C440" s="19"/>
      <c r="D440" s="19"/>
      <c r="E440" s="21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.75" customHeight="1">
      <c r="A441" s="19"/>
      <c r="B441" s="19"/>
      <c r="C441" s="19"/>
      <c r="D441" s="19"/>
      <c r="E441" s="21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8.75" customHeight="1">
      <c r="A442" s="19"/>
      <c r="B442" s="19"/>
      <c r="C442" s="19"/>
      <c r="D442" s="19"/>
      <c r="E442" s="21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.75" customHeight="1">
      <c r="A443" s="19"/>
      <c r="B443" s="19"/>
      <c r="C443" s="19"/>
      <c r="D443" s="19"/>
      <c r="E443" s="21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.75" customHeight="1">
      <c r="A444" s="19"/>
      <c r="B444" s="19"/>
      <c r="C444" s="19"/>
      <c r="D444" s="19"/>
      <c r="E444" s="21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8.75" customHeight="1">
      <c r="A445" s="19"/>
      <c r="B445" s="19"/>
      <c r="C445" s="19"/>
      <c r="D445" s="19"/>
      <c r="E445" s="21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.75" customHeight="1">
      <c r="A446" s="19"/>
      <c r="B446" s="19"/>
      <c r="C446" s="19"/>
      <c r="D446" s="19"/>
      <c r="E446" s="21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.75" customHeight="1">
      <c r="A447" s="19"/>
      <c r="B447" s="19"/>
      <c r="C447" s="19"/>
      <c r="D447" s="19"/>
      <c r="E447" s="21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8.75" customHeight="1">
      <c r="A448" s="19"/>
      <c r="B448" s="19"/>
      <c r="C448" s="19"/>
      <c r="D448" s="19"/>
      <c r="E448" s="21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8.75" customHeight="1">
      <c r="A449" s="19"/>
      <c r="B449" s="19"/>
      <c r="C449" s="19"/>
      <c r="D449" s="19"/>
      <c r="E449" s="21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8.75" customHeight="1">
      <c r="A450" s="19"/>
      <c r="B450" s="19"/>
      <c r="C450" s="19"/>
      <c r="D450" s="19"/>
      <c r="E450" s="21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8.75" customHeight="1">
      <c r="A451" s="19"/>
      <c r="B451" s="19"/>
      <c r="C451" s="19"/>
      <c r="D451" s="19"/>
      <c r="E451" s="21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8.75" customHeight="1">
      <c r="A452" s="19"/>
      <c r="B452" s="19"/>
      <c r="C452" s="19"/>
      <c r="D452" s="19"/>
      <c r="E452" s="21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8.75" customHeight="1">
      <c r="A453" s="19"/>
      <c r="B453" s="19"/>
      <c r="C453" s="19"/>
      <c r="D453" s="19"/>
      <c r="E453" s="21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8.75" customHeight="1">
      <c r="A454" s="19"/>
      <c r="B454" s="19"/>
      <c r="C454" s="19"/>
      <c r="D454" s="19"/>
      <c r="E454" s="21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8.75" customHeight="1">
      <c r="A455" s="19"/>
      <c r="B455" s="19"/>
      <c r="C455" s="19"/>
      <c r="D455" s="19"/>
      <c r="E455" s="21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8.75" customHeight="1">
      <c r="A456" s="19"/>
      <c r="B456" s="19"/>
      <c r="C456" s="19"/>
      <c r="D456" s="19"/>
      <c r="E456" s="21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8.75" customHeight="1">
      <c r="A457" s="19"/>
      <c r="B457" s="19"/>
      <c r="C457" s="19"/>
      <c r="D457" s="19"/>
      <c r="E457" s="21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8.75" customHeight="1">
      <c r="A458" s="19"/>
      <c r="B458" s="19"/>
      <c r="C458" s="19"/>
      <c r="D458" s="19"/>
      <c r="E458" s="21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8.75" customHeight="1">
      <c r="A459" s="19"/>
      <c r="B459" s="19"/>
      <c r="C459" s="19"/>
      <c r="D459" s="19"/>
      <c r="E459" s="21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8.75" customHeight="1">
      <c r="A460" s="19"/>
      <c r="B460" s="19"/>
      <c r="C460" s="19"/>
      <c r="D460" s="19"/>
      <c r="E460" s="21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8.75" customHeight="1">
      <c r="A461" s="19"/>
      <c r="B461" s="19"/>
      <c r="C461" s="19"/>
      <c r="D461" s="19"/>
      <c r="E461" s="21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8.75" customHeight="1">
      <c r="A462" s="19"/>
      <c r="B462" s="19"/>
      <c r="C462" s="19"/>
      <c r="D462" s="19"/>
      <c r="E462" s="21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8.75" customHeight="1">
      <c r="A463" s="19"/>
      <c r="B463" s="19"/>
      <c r="C463" s="19"/>
      <c r="D463" s="19"/>
      <c r="E463" s="21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8.75" customHeight="1">
      <c r="A464" s="19"/>
      <c r="B464" s="19"/>
      <c r="C464" s="19"/>
      <c r="D464" s="19"/>
      <c r="E464" s="21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8.75" customHeight="1">
      <c r="A465" s="19"/>
      <c r="B465" s="19"/>
      <c r="C465" s="19"/>
      <c r="D465" s="19"/>
      <c r="E465" s="21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8.75" customHeight="1">
      <c r="A466" s="19"/>
      <c r="B466" s="19"/>
      <c r="C466" s="19"/>
      <c r="D466" s="19"/>
      <c r="E466" s="21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8.75" customHeight="1">
      <c r="A467" s="19"/>
      <c r="B467" s="19"/>
      <c r="C467" s="19"/>
      <c r="D467" s="19"/>
      <c r="E467" s="21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8.75" customHeight="1">
      <c r="A468" s="19"/>
      <c r="B468" s="19"/>
      <c r="C468" s="19"/>
      <c r="D468" s="19"/>
      <c r="E468" s="21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8.75" customHeight="1">
      <c r="A469" s="19"/>
      <c r="B469" s="19"/>
      <c r="C469" s="19"/>
      <c r="D469" s="19"/>
      <c r="E469" s="21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.75" customHeight="1">
      <c r="A470" s="19"/>
      <c r="B470" s="19"/>
      <c r="C470" s="19"/>
      <c r="D470" s="19"/>
      <c r="E470" s="21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.75" customHeight="1">
      <c r="A471" s="19"/>
      <c r="B471" s="19"/>
      <c r="C471" s="19"/>
      <c r="D471" s="19"/>
      <c r="E471" s="21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.75" customHeight="1">
      <c r="A472" s="19"/>
      <c r="B472" s="19"/>
      <c r="C472" s="19"/>
      <c r="D472" s="19"/>
      <c r="E472" s="21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.75" customHeight="1">
      <c r="A473" s="19"/>
      <c r="B473" s="19"/>
      <c r="C473" s="19"/>
      <c r="D473" s="19"/>
      <c r="E473" s="21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.75" customHeight="1">
      <c r="A474" s="19"/>
      <c r="B474" s="19"/>
      <c r="C474" s="19"/>
      <c r="D474" s="19"/>
      <c r="E474" s="21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.75" customHeight="1">
      <c r="A475" s="19"/>
      <c r="B475" s="19"/>
      <c r="C475" s="19"/>
      <c r="D475" s="19"/>
      <c r="E475" s="21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.75" customHeight="1">
      <c r="A476" s="19"/>
      <c r="B476" s="19"/>
      <c r="C476" s="19"/>
      <c r="D476" s="19"/>
      <c r="E476" s="21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.75" customHeight="1">
      <c r="A477" s="19"/>
      <c r="B477" s="19"/>
      <c r="C477" s="19"/>
      <c r="D477" s="19"/>
      <c r="E477" s="21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.75" customHeight="1">
      <c r="A478" s="19"/>
      <c r="B478" s="19"/>
      <c r="C478" s="19"/>
      <c r="D478" s="19"/>
      <c r="E478" s="21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.75" customHeight="1">
      <c r="A479" s="19"/>
      <c r="B479" s="19"/>
      <c r="C479" s="19"/>
      <c r="D479" s="19"/>
      <c r="E479" s="21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8.75" customHeight="1">
      <c r="A480" s="19"/>
      <c r="B480" s="19"/>
      <c r="C480" s="19"/>
      <c r="D480" s="19"/>
      <c r="E480" s="21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8.75" customHeight="1">
      <c r="A481" s="19"/>
      <c r="B481" s="19"/>
      <c r="C481" s="19"/>
      <c r="D481" s="19"/>
      <c r="E481" s="21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8.75" customHeight="1">
      <c r="A482" s="19"/>
      <c r="B482" s="19"/>
      <c r="C482" s="19"/>
      <c r="D482" s="19"/>
      <c r="E482" s="21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8.75" customHeight="1">
      <c r="A483" s="19"/>
      <c r="B483" s="19"/>
      <c r="C483" s="19"/>
      <c r="D483" s="19"/>
      <c r="E483" s="21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.75" customHeight="1">
      <c r="A484" s="19"/>
      <c r="B484" s="19"/>
      <c r="C484" s="19"/>
      <c r="D484" s="19"/>
      <c r="E484" s="21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.75" customHeight="1">
      <c r="A485" s="19"/>
      <c r="B485" s="19"/>
      <c r="C485" s="19"/>
      <c r="D485" s="19"/>
      <c r="E485" s="21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8.75" customHeight="1">
      <c r="A486" s="19"/>
      <c r="B486" s="19"/>
      <c r="C486" s="19"/>
      <c r="D486" s="19"/>
      <c r="E486" s="21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8.75" customHeight="1">
      <c r="A487" s="19"/>
      <c r="B487" s="19"/>
      <c r="C487" s="19"/>
      <c r="D487" s="19"/>
      <c r="E487" s="21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8.75" customHeight="1">
      <c r="A488" s="19"/>
      <c r="B488" s="19"/>
      <c r="C488" s="19"/>
      <c r="D488" s="19"/>
      <c r="E488" s="21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8.75" customHeight="1">
      <c r="A489" s="19"/>
      <c r="B489" s="19"/>
      <c r="C489" s="19"/>
      <c r="D489" s="19"/>
      <c r="E489" s="21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8.75" customHeight="1">
      <c r="A490" s="19"/>
      <c r="B490" s="19"/>
      <c r="C490" s="19"/>
      <c r="D490" s="19"/>
      <c r="E490" s="21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8.75" customHeight="1">
      <c r="A491" s="19"/>
      <c r="B491" s="19"/>
      <c r="C491" s="19"/>
      <c r="D491" s="19"/>
      <c r="E491" s="21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8.75" customHeight="1">
      <c r="A492" s="19"/>
      <c r="B492" s="19"/>
      <c r="C492" s="19"/>
      <c r="D492" s="19"/>
      <c r="E492" s="21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8.75" customHeight="1">
      <c r="A493" s="19"/>
      <c r="B493" s="19"/>
      <c r="C493" s="19"/>
      <c r="D493" s="19"/>
      <c r="E493" s="21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8.75" customHeight="1">
      <c r="A494" s="19"/>
      <c r="B494" s="19"/>
      <c r="C494" s="19"/>
      <c r="D494" s="19"/>
      <c r="E494" s="21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8.75" customHeight="1">
      <c r="A495" s="19"/>
      <c r="B495" s="19"/>
      <c r="C495" s="19"/>
      <c r="D495" s="19"/>
      <c r="E495" s="21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8.75" customHeight="1">
      <c r="A496" s="19"/>
      <c r="B496" s="19"/>
      <c r="C496" s="19"/>
      <c r="D496" s="19"/>
      <c r="E496" s="21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8.75" customHeight="1">
      <c r="A497" s="19"/>
      <c r="B497" s="19"/>
      <c r="C497" s="19"/>
      <c r="D497" s="19"/>
      <c r="E497" s="21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8.75" customHeight="1">
      <c r="A498" s="19"/>
      <c r="B498" s="19"/>
      <c r="C498" s="19"/>
      <c r="D498" s="19"/>
      <c r="E498" s="21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8.75" customHeight="1">
      <c r="A499" s="19"/>
      <c r="B499" s="19"/>
      <c r="C499" s="19"/>
      <c r="D499" s="19"/>
      <c r="E499" s="21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8.75" customHeight="1">
      <c r="A500" s="19"/>
      <c r="B500" s="19"/>
      <c r="C500" s="19"/>
      <c r="D500" s="19"/>
      <c r="E500" s="21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8.75" customHeight="1">
      <c r="A501" s="19"/>
      <c r="B501" s="19"/>
      <c r="C501" s="19"/>
      <c r="D501" s="19"/>
      <c r="E501" s="21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8.75" customHeight="1">
      <c r="A502" s="19"/>
      <c r="B502" s="19"/>
      <c r="C502" s="19"/>
      <c r="D502" s="19"/>
      <c r="E502" s="21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8.75" customHeight="1">
      <c r="A503" s="19"/>
      <c r="B503" s="19"/>
      <c r="C503" s="19"/>
      <c r="D503" s="19"/>
      <c r="E503" s="21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8.75" customHeight="1">
      <c r="A504" s="19"/>
      <c r="B504" s="19"/>
      <c r="C504" s="19"/>
      <c r="D504" s="19"/>
      <c r="E504" s="21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8.75" customHeight="1">
      <c r="A505" s="19"/>
      <c r="B505" s="19"/>
      <c r="C505" s="19"/>
      <c r="D505" s="19"/>
      <c r="E505" s="21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.75" customHeight="1">
      <c r="A506" s="19"/>
      <c r="B506" s="19"/>
      <c r="C506" s="19"/>
      <c r="D506" s="19"/>
      <c r="E506" s="21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8.75" customHeight="1">
      <c r="A507" s="19"/>
      <c r="B507" s="19"/>
      <c r="C507" s="19"/>
      <c r="D507" s="19"/>
      <c r="E507" s="21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8.75" customHeight="1">
      <c r="A508" s="19"/>
      <c r="B508" s="19"/>
      <c r="C508" s="19"/>
      <c r="D508" s="19"/>
      <c r="E508" s="21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8.75" customHeight="1">
      <c r="A509" s="19"/>
      <c r="B509" s="19"/>
      <c r="C509" s="19"/>
      <c r="D509" s="19"/>
      <c r="E509" s="21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8.75" customHeight="1">
      <c r="A510" s="19"/>
      <c r="B510" s="19"/>
      <c r="C510" s="19"/>
      <c r="D510" s="19"/>
      <c r="E510" s="21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.75" customHeight="1">
      <c r="A511" s="19"/>
      <c r="B511" s="19"/>
      <c r="C511" s="19"/>
      <c r="D511" s="19"/>
      <c r="E511" s="21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.75" customHeight="1">
      <c r="A512" s="19"/>
      <c r="B512" s="19"/>
      <c r="C512" s="19"/>
      <c r="D512" s="19"/>
      <c r="E512" s="21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.75" customHeight="1">
      <c r="A513" s="19"/>
      <c r="B513" s="19"/>
      <c r="C513" s="19"/>
      <c r="D513" s="19"/>
      <c r="E513" s="21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.75" customHeight="1">
      <c r="A514" s="19"/>
      <c r="B514" s="19"/>
      <c r="C514" s="19"/>
      <c r="D514" s="19"/>
      <c r="E514" s="21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.75" customHeight="1">
      <c r="A515" s="19"/>
      <c r="B515" s="19"/>
      <c r="C515" s="19"/>
      <c r="D515" s="19"/>
      <c r="E515" s="21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.75" customHeight="1">
      <c r="A516" s="19"/>
      <c r="B516" s="19"/>
      <c r="C516" s="19"/>
      <c r="D516" s="19"/>
      <c r="E516" s="21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.75" customHeight="1">
      <c r="A517" s="19"/>
      <c r="B517" s="19"/>
      <c r="C517" s="19"/>
      <c r="D517" s="19"/>
      <c r="E517" s="21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.75" customHeight="1">
      <c r="A518" s="19"/>
      <c r="B518" s="19"/>
      <c r="C518" s="19"/>
      <c r="D518" s="19"/>
      <c r="E518" s="21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.75" customHeight="1">
      <c r="A519" s="19"/>
      <c r="B519" s="19"/>
      <c r="C519" s="19"/>
      <c r="D519" s="19"/>
      <c r="E519" s="21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.75" customHeight="1">
      <c r="A520" s="19"/>
      <c r="B520" s="19"/>
      <c r="C520" s="19"/>
      <c r="D520" s="19"/>
      <c r="E520" s="21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8.75" customHeight="1">
      <c r="A521" s="19"/>
      <c r="B521" s="19"/>
      <c r="C521" s="19"/>
      <c r="D521" s="19"/>
      <c r="E521" s="21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8.75" customHeight="1">
      <c r="A522" s="19"/>
      <c r="B522" s="19"/>
      <c r="C522" s="19"/>
      <c r="D522" s="19"/>
      <c r="E522" s="21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8.75" customHeight="1">
      <c r="A523" s="19"/>
      <c r="B523" s="19"/>
      <c r="C523" s="19"/>
      <c r="D523" s="19"/>
      <c r="E523" s="21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8.75" customHeight="1">
      <c r="A524" s="19"/>
      <c r="B524" s="19"/>
      <c r="C524" s="19"/>
      <c r="D524" s="19"/>
      <c r="E524" s="21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8.75" customHeight="1">
      <c r="A525" s="19"/>
      <c r="B525" s="19"/>
      <c r="C525" s="19"/>
      <c r="D525" s="19"/>
      <c r="E525" s="21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8.75" customHeight="1">
      <c r="A526" s="19"/>
      <c r="B526" s="19"/>
      <c r="C526" s="19"/>
      <c r="D526" s="19"/>
      <c r="E526" s="21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8.75" customHeight="1">
      <c r="A527" s="19"/>
      <c r="B527" s="19"/>
      <c r="C527" s="19"/>
      <c r="D527" s="19"/>
      <c r="E527" s="21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8.75" customHeight="1">
      <c r="A528" s="19"/>
      <c r="B528" s="19"/>
      <c r="C528" s="19"/>
      <c r="D528" s="19"/>
      <c r="E528" s="21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8.75" customHeight="1">
      <c r="A529" s="19"/>
      <c r="B529" s="19"/>
      <c r="C529" s="19"/>
      <c r="D529" s="19"/>
      <c r="E529" s="21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8.75" customHeight="1">
      <c r="A530" s="19"/>
      <c r="B530" s="19"/>
      <c r="C530" s="19"/>
      <c r="D530" s="19"/>
      <c r="E530" s="21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8.75" customHeight="1">
      <c r="A531" s="19"/>
      <c r="B531" s="19"/>
      <c r="C531" s="19"/>
      <c r="D531" s="19"/>
      <c r="E531" s="21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8.75" customHeight="1">
      <c r="A532" s="19"/>
      <c r="B532" s="19"/>
      <c r="C532" s="19"/>
      <c r="D532" s="19"/>
      <c r="E532" s="21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8.75" customHeight="1">
      <c r="A533" s="19"/>
      <c r="B533" s="19"/>
      <c r="C533" s="19"/>
      <c r="D533" s="19"/>
      <c r="E533" s="21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8.75" customHeight="1">
      <c r="A534" s="19"/>
      <c r="B534" s="19"/>
      <c r="C534" s="19"/>
      <c r="D534" s="19"/>
      <c r="E534" s="21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8.75" customHeight="1">
      <c r="A535" s="19"/>
      <c r="B535" s="19"/>
      <c r="C535" s="19"/>
      <c r="D535" s="19"/>
      <c r="E535" s="21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8.75" customHeight="1">
      <c r="A536" s="19"/>
      <c r="B536" s="19"/>
      <c r="C536" s="19"/>
      <c r="D536" s="19"/>
      <c r="E536" s="21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8.75" customHeight="1">
      <c r="A537" s="19"/>
      <c r="B537" s="19"/>
      <c r="C537" s="19"/>
      <c r="D537" s="19"/>
      <c r="E537" s="21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8.75" customHeight="1">
      <c r="A538" s="19"/>
      <c r="B538" s="19"/>
      <c r="C538" s="19"/>
      <c r="D538" s="19"/>
      <c r="E538" s="21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8.75" customHeight="1">
      <c r="A539" s="19"/>
      <c r="B539" s="19"/>
      <c r="C539" s="19"/>
      <c r="D539" s="19"/>
      <c r="E539" s="21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8.75" customHeight="1">
      <c r="A540" s="19"/>
      <c r="B540" s="19"/>
      <c r="C540" s="19"/>
      <c r="D540" s="19"/>
      <c r="E540" s="21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8.75" customHeight="1">
      <c r="A541" s="19"/>
      <c r="B541" s="19"/>
      <c r="C541" s="19"/>
      <c r="D541" s="19"/>
      <c r="E541" s="21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8.75" customHeight="1">
      <c r="A542" s="19"/>
      <c r="B542" s="19"/>
      <c r="C542" s="19"/>
      <c r="D542" s="19"/>
      <c r="E542" s="21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8.75" customHeight="1">
      <c r="A543" s="19"/>
      <c r="B543" s="19"/>
      <c r="C543" s="19"/>
      <c r="D543" s="19"/>
      <c r="E543" s="21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8.75" customHeight="1">
      <c r="A544" s="19"/>
      <c r="B544" s="19"/>
      <c r="C544" s="19"/>
      <c r="D544" s="19"/>
      <c r="E544" s="21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8.75" customHeight="1">
      <c r="A545" s="19"/>
      <c r="B545" s="19"/>
      <c r="C545" s="19"/>
      <c r="D545" s="19"/>
      <c r="E545" s="21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8.75" customHeight="1">
      <c r="A546" s="19"/>
      <c r="B546" s="19"/>
      <c r="C546" s="19"/>
      <c r="D546" s="19"/>
      <c r="E546" s="21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8.75" customHeight="1">
      <c r="A547" s="19"/>
      <c r="B547" s="19"/>
      <c r="C547" s="19"/>
      <c r="D547" s="19"/>
      <c r="E547" s="21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8.75" customHeight="1">
      <c r="A548" s="19"/>
      <c r="B548" s="19"/>
      <c r="C548" s="19"/>
      <c r="D548" s="19"/>
      <c r="E548" s="21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8.75" customHeight="1">
      <c r="A549" s="19"/>
      <c r="B549" s="19"/>
      <c r="C549" s="19"/>
      <c r="D549" s="19"/>
      <c r="E549" s="21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8.75" customHeight="1">
      <c r="A550" s="19"/>
      <c r="B550" s="19"/>
      <c r="C550" s="19"/>
      <c r="D550" s="19"/>
      <c r="E550" s="21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8.75" customHeight="1">
      <c r="A551" s="19"/>
      <c r="B551" s="19"/>
      <c r="C551" s="19"/>
      <c r="D551" s="19"/>
      <c r="E551" s="21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8.75" customHeight="1">
      <c r="A552" s="19"/>
      <c r="B552" s="19"/>
      <c r="C552" s="19"/>
      <c r="D552" s="19"/>
      <c r="E552" s="21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8.75" customHeight="1">
      <c r="A553" s="19"/>
      <c r="B553" s="19"/>
      <c r="C553" s="19"/>
      <c r="D553" s="19"/>
      <c r="E553" s="21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8.75" customHeight="1">
      <c r="A554" s="19"/>
      <c r="B554" s="19"/>
      <c r="C554" s="19"/>
      <c r="D554" s="19"/>
      <c r="E554" s="21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8.75" customHeight="1">
      <c r="A555" s="19"/>
      <c r="B555" s="19"/>
      <c r="C555" s="19"/>
      <c r="D555" s="19"/>
      <c r="E555" s="21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8.75" customHeight="1">
      <c r="A556" s="19"/>
      <c r="B556" s="19"/>
      <c r="C556" s="19"/>
      <c r="D556" s="19"/>
      <c r="E556" s="21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8.75" customHeight="1">
      <c r="A557" s="19"/>
      <c r="B557" s="19"/>
      <c r="C557" s="19"/>
      <c r="D557" s="19"/>
      <c r="E557" s="21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8.75" customHeight="1">
      <c r="A558" s="19"/>
      <c r="B558" s="19"/>
      <c r="C558" s="19"/>
      <c r="D558" s="19"/>
      <c r="E558" s="21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8.75" customHeight="1">
      <c r="A559" s="19"/>
      <c r="B559" s="19"/>
      <c r="C559" s="19"/>
      <c r="D559" s="19"/>
      <c r="E559" s="21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8.75" customHeight="1">
      <c r="A560" s="19"/>
      <c r="B560" s="19"/>
      <c r="C560" s="19"/>
      <c r="D560" s="19"/>
      <c r="E560" s="21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8.75" customHeight="1">
      <c r="A561" s="19"/>
      <c r="B561" s="19"/>
      <c r="C561" s="19"/>
      <c r="D561" s="19"/>
      <c r="E561" s="21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8.75" customHeight="1">
      <c r="A562" s="19"/>
      <c r="B562" s="19"/>
      <c r="C562" s="19"/>
      <c r="D562" s="19"/>
      <c r="E562" s="21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8.75" customHeight="1">
      <c r="A563" s="19"/>
      <c r="B563" s="19"/>
      <c r="C563" s="19"/>
      <c r="D563" s="19"/>
      <c r="E563" s="21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8.75" customHeight="1">
      <c r="A564" s="19"/>
      <c r="B564" s="19"/>
      <c r="C564" s="19"/>
      <c r="D564" s="19"/>
      <c r="E564" s="21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8.75" customHeight="1">
      <c r="A565" s="19"/>
      <c r="B565" s="19"/>
      <c r="C565" s="19"/>
      <c r="D565" s="19"/>
      <c r="E565" s="21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8.75" customHeight="1">
      <c r="A566" s="19"/>
      <c r="B566" s="19"/>
      <c r="C566" s="19"/>
      <c r="D566" s="19"/>
      <c r="E566" s="21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8.75" customHeight="1">
      <c r="A567" s="19"/>
      <c r="B567" s="19"/>
      <c r="C567" s="19"/>
      <c r="D567" s="19"/>
      <c r="E567" s="21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8.75" customHeight="1">
      <c r="A568" s="19"/>
      <c r="B568" s="19"/>
      <c r="C568" s="19"/>
      <c r="D568" s="19"/>
      <c r="E568" s="21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8.75" customHeight="1">
      <c r="A569" s="19"/>
      <c r="B569" s="19"/>
      <c r="C569" s="19"/>
      <c r="D569" s="19"/>
      <c r="E569" s="21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8.75" customHeight="1">
      <c r="A570" s="19"/>
      <c r="B570" s="19"/>
      <c r="C570" s="19"/>
      <c r="D570" s="19"/>
      <c r="E570" s="21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8.75" customHeight="1">
      <c r="A571" s="19"/>
      <c r="B571" s="19"/>
      <c r="C571" s="19"/>
      <c r="D571" s="19"/>
      <c r="E571" s="21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8.75" customHeight="1">
      <c r="A572" s="19"/>
      <c r="B572" s="19"/>
      <c r="C572" s="19"/>
      <c r="D572" s="19"/>
      <c r="E572" s="21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8.75" customHeight="1">
      <c r="A573" s="19"/>
      <c r="B573" s="19"/>
      <c r="C573" s="19"/>
      <c r="D573" s="19"/>
      <c r="E573" s="21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8.75" customHeight="1">
      <c r="A574" s="19"/>
      <c r="B574" s="19"/>
      <c r="C574" s="19"/>
      <c r="D574" s="19"/>
      <c r="E574" s="21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8.75" customHeight="1">
      <c r="A575" s="19"/>
      <c r="B575" s="19"/>
      <c r="C575" s="19"/>
      <c r="D575" s="19"/>
      <c r="E575" s="21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8.75" customHeight="1">
      <c r="A576" s="19"/>
      <c r="B576" s="19"/>
      <c r="C576" s="19"/>
      <c r="D576" s="19"/>
      <c r="E576" s="21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8.75" customHeight="1">
      <c r="A577" s="19"/>
      <c r="B577" s="19"/>
      <c r="C577" s="19"/>
      <c r="D577" s="19"/>
      <c r="E577" s="21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8.75" customHeight="1">
      <c r="A578" s="19"/>
      <c r="B578" s="19"/>
      <c r="C578" s="19"/>
      <c r="D578" s="19"/>
      <c r="E578" s="21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8.75" customHeight="1">
      <c r="A579" s="19"/>
      <c r="B579" s="19"/>
      <c r="C579" s="19"/>
      <c r="D579" s="19"/>
      <c r="E579" s="21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8.75" customHeight="1">
      <c r="A580" s="19"/>
      <c r="B580" s="19"/>
      <c r="C580" s="19"/>
      <c r="D580" s="19"/>
      <c r="E580" s="21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8.75" customHeight="1">
      <c r="A581" s="19"/>
      <c r="B581" s="19"/>
      <c r="C581" s="19"/>
      <c r="D581" s="19"/>
      <c r="E581" s="21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8.75" customHeight="1">
      <c r="A582" s="19"/>
      <c r="B582" s="19"/>
      <c r="C582" s="19"/>
      <c r="D582" s="19"/>
      <c r="E582" s="21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8.75" customHeight="1">
      <c r="A583" s="19"/>
      <c r="B583" s="19"/>
      <c r="C583" s="19"/>
      <c r="D583" s="19"/>
      <c r="E583" s="21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8.75" customHeight="1">
      <c r="A584" s="19"/>
      <c r="B584" s="19"/>
      <c r="C584" s="19"/>
      <c r="D584" s="19"/>
      <c r="E584" s="21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8.75" customHeight="1">
      <c r="A585" s="19"/>
      <c r="B585" s="19"/>
      <c r="C585" s="19"/>
      <c r="D585" s="19"/>
      <c r="E585" s="21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8.75" customHeight="1">
      <c r="A586" s="19"/>
      <c r="B586" s="19"/>
      <c r="C586" s="19"/>
      <c r="D586" s="19"/>
      <c r="E586" s="21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8.75" customHeight="1">
      <c r="A587" s="19"/>
      <c r="B587" s="19"/>
      <c r="C587" s="19"/>
      <c r="D587" s="19"/>
      <c r="E587" s="21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8.75" customHeight="1">
      <c r="A588" s="19"/>
      <c r="B588" s="19"/>
      <c r="C588" s="19"/>
      <c r="D588" s="19"/>
      <c r="E588" s="21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8.75" customHeight="1">
      <c r="A589" s="19"/>
      <c r="B589" s="19"/>
      <c r="C589" s="19"/>
      <c r="D589" s="19"/>
      <c r="E589" s="21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8.75" customHeight="1">
      <c r="A590" s="19"/>
      <c r="B590" s="19"/>
      <c r="C590" s="19"/>
      <c r="D590" s="19"/>
      <c r="E590" s="21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8.75" customHeight="1">
      <c r="A591" s="19"/>
      <c r="B591" s="19"/>
      <c r="C591" s="19"/>
      <c r="D591" s="19"/>
      <c r="E591" s="21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8.75" customHeight="1">
      <c r="A592" s="19"/>
      <c r="B592" s="19"/>
      <c r="C592" s="19"/>
      <c r="D592" s="19"/>
      <c r="E592" s="21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8.75" customHeight="1">
      <c r="A593" s="19"/>
      <c r="B593" s="19"/>
      <c r="C593" s="19"/>
      <c r="D593" s="19"/>
      <c r="E593" s="21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8.75" customHeight="1">
      <c r="A594" s="19"/>
      <c r="B594" s="19"/>
      <c r="C594" s="19"/>
      <c r="D594" s="19"/>
      <c r="E594" s="21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8.75" customHeight="1">
      <c r="A595" s="19"/>
      <c r="B595" s="19"/>
      <c r="C595" s="19"/>
      <c r="D595" s="19"/>
      <c r="E595" s="21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8.75" customHeight="1">
      <c r="A596" s="19"/>
      <c r="B596" s="19"/>
      <c r="C596" s="19"/>
      <c r="D596" s="19"/>
      <c r="E596" s="21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8.75" customHeight="1">
      <c r="A597" s="19"/>
      <c r="B597" s="19"/>
      <c r="C597" s="19"/>
      <c r="D597" s="19"/>
      <c r="E597" s="21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8.75" customHeight="1">
      <c r="A598" s="19"/>
      <c r="B598" s="19"/>
      <c r="C598" s="19"/>
      <c r="D598" s="19"/>
      <c r="E598" s="21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8.75" customHeight="1">
      <c r="A599" s="19"/>
      <c r="B599" s="19"/>
      <c r="C599" s="19"/>
      <c r="D599" s="19"/>
      <c r="E599" s="21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8.75" customHeight="1">
      <c r="A600" s="19"/>
      <c r="B600" s="19"/>
      <c r="C600" s="19"/>
      <c r="D600" s="19"/>
      <c r="E600" s="21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8.75" customHeight="1">
      <c r="A601" s="19"/>
      <c r="B601" s="19"/>
      <c r="C601" s="19"/>
      <c r="D601" s="19"/>
      <c r="E601" s="21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8.75" customHeight="1">
      <c r="A602" s="19"/>
      <c r="B602" s="19"/>
      <c r="C602" s="19"/>
      <c r="D602" s="19"/>
      <c r="E602" s="21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8.75" customHeight="1">
      <c r="A603" s="19"/>
      <c r="B603" s="19"/>
      <c r="C603" s="19"/>
      <c r="D603" s="19"/>
      <c r="E603" s="21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8.75" customHeight="1">
      <c r="A604" s="19"/>
      <c r="B604" s="19"/>
      <c r="C604" s="19"/>
      <c r="D604" s="19"/>
      <c r="E604" s="21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8.75" customHeight="1">
      <c r="A605" s="19"/>
      <c r="B605" s="19"/>
      <c r="C605" s="19"/>
      <c r="D605" s="19"/>
      <c r="E605" s="21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8.75" customHeight="1">
      <c r="A606" s="19"/>
      <c r="B606" s="19"/>
      <c r="C606" s="19"/>
      <c r="D606" s="19"/>
      <c r="E606" s="21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8.75" customHeight="1">
      <c r="A607" s="19"/>
      <c r="B607" s="19"/>
      <c r="C607" s="19"/>
      <c r="D607" s="19"/>
      <c r="E607" s="21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8.75" customHeight="1">
      <c r="A608" s="19"/>
      <c r="B608" s="19"/>
      <c r="C608" s="19"/>
      <c r="D608" s="19"/>
      <c r="E608" s="21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8.75" customHeight="1">
      <c r="A609" s="19"/>
      <c r="B609" s="19"/>
      <c r="C609" s="19"/>
      <c r="D609" s="19"/>
      <c r="E609" s="21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8.75" customHeight="1">
      <c r="A610" s="19"/>
      <c r="B610" s="19"/>
      <c r="C610" s="19"/>
      <c r="D610" s="19"/>
      <c r="E610" s="21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8.75" customHeight="1">
      <c r="A611" s="19"/>
      <c r="B611" s="19"/>
      <c r="C611" s="19"/>
      <c r="D611" s="19"/>
      <c r="E611" s="21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8.75" customHeight="1">
      <c r="A612" s="19"/>
      <c r="B612" s="19"/>
      <c r="C612" s="19"/>
      <c r="D612" s="19"/>
      <c r="E612" s="21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8.75" customHeight="1">
      <c r="A613" s="19"/>
      <c r="B613" s="19"/>
      <c r="C613" s="19"/>
      <c r="D613" s="19"/>
      <c r="E613" s="21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8.75" customHeight="1">
      <c r="A614" s="19"/>
      <c r="B614" s="19"/>
      <c r="C614" s="19"/>
      <c r="D614" s="19"/>
      <c r="E614" s="21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8.75" customHeight="1">
      <c r="A615" s="19"/>
      <c r="B615" s="19"/>
      <c r="C615" s="19"/>
      <c r="D615" s="19"/>
      <c r="E615" s="21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8.75" customHeight="1">
      <c r="A616" s="19"/>
      <c r="B616" s="19"/>
      <c r="C616" s="19"/>
      <c r="D616" s="19"/>
      <c r="E616" s="21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8.75" customHeight="1">
      <c r="A617" s="19"/>
      <c r="B617" s="19"/>
      <c r="C617" s="19"/>
      <c r="D617" s="19"/>
      <c r="E617" s="21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8.75" customHeight="1">
      <c r="A618" s="19"/>
      <c r="B618" s="19"/>
      <c r="C618" s="19"/>
      <c r="D618" s="19"/>
      <c r="E618" s="21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8.75" customHeight="1">
      <c r="A619" s="19"/>
      <c r="B619" s="19"/>
      <c r="C619" s="19"/>
      <c r="D619" s="19"/>
      <c r="E619" s="21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8.75" customHeight="1">
      <c r="A620" s="19"/>
      <c r="B620" s="19"/>
      <c r="C620" s="19"/>
      <c r="D620" s="19"/>
      <c r="E620" s="21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8.75" customHeight="1">
      <c r="A621" s="19"/>
      <c r="B621" s="19"/>
      <c r="C621" s="19"/>
      <c r="D621" s="19"/>
      <c r="E621" s="21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8.75" customHeight="1">
      <c r="A622" s="19"/>
      <c r="B622" s="19"/>
      <c r="C622" s="19"/>
      <c r="D622" s="19"/>
      <c r="E622" s="21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8.75" customHeight="1">
      <c r="A623" s="19"/>
      <c r="B623" s="19"/>
      <c r="C623" s="19"/>
      <c r="D623" s="19"/>
      <c r="E623" s="21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8.75" customHeight="1">
      <c r="A624" s="19"/>
      <c r="B624" s="19"/>
      <c r="C624" s="19"/>
      <c r="D624" s="19"/>
      <c r="E624" s="21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8.75" customHeight="1">
      <c r="A625" s="19"/>
      <c r="B625" s="19"/>
      <c r="C625" s="19"/>
      <c r="D625" s="19"/>
      <c r="E625" s="21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8.75" customHeight="1">
      <c r="A626" s="19"/>
      <c r="B626" s="19"/>
      <c r="C626" s="19"/>
      <c r="D626" s="19"/>
      <c r="E626" s="21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8.75" customHeight="1">
      <c r="A627" s="19"/>
      <c r="B627" s="19"/>
      <c r="C627" s="19"/>
      <c r="D627" s="19"/>
      <c r="E627" s="21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8.75" customHeight="1">
      <c r="A628" s="19"/>
      <c r="B628" s="19"/>
      <c r="C628" s="19"/>
      <c r="D628" s="19"/>
      <c r="E628" s="21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8.75" customHeight="1">
      <c r="A629" s="19"/>
      <c r="B629" s="19"/>
      <c r="C629" s="19"/>
      <c r="D629" s="19"/>
      <c r="E629" s="21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8.75" customHeight="1">
      <c r="A630" s="19"/>
      <c r="B630" s="19"/>
      <c r="C630" s="19"/>
      <c r="D630" s="19"/>
      <c r="E630" s="21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8.75" customHeight="1">
      <c r="A631" s="19"/>
      <c r="B631" s="19"/>
      <c r="C631" s="19"/>
      <c r="D631" s="19"/>
      <c r="E631" s="21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8.75" customHeight="1">
      <c r="A632" s="19"/>
      <c r="B632" s="19"/>
      <c r="C632" s="19"/>
      <c r="D632" s="19"/>
      <c r="E632" s="21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8.75" customHeight="1">
      <c r="A633" s="19"/>
      <c r="B633" s="19"/>
      <c r="C633" s="19"/>
      <c r="D633" s="19"/>
      <c r="E633" s="21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8.75" customHeight="1">
      <c r="A634" s="19"/>
      <c r="B634" s="19"/>
      <c r="C634" s="19"/>
      <c r="D634" s="19"/>
      <c r="E634" s="21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8.75" customHeight="1">
      <c r="A635" s="19"/>
      <c r="B635" s="19"/>
      <c r="C635" s="19"/>
      <c r="D635" s="19"/>
      <c r="E635" s="21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8.75" customHeight="1">
      <c r="A636" s="19"/>
      <c r="B636" s="19"/>
      <c r="C636" s="19"/>
      <c r="D636" s="19"/>
      <c r="E636" s="21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8.75" customHeight="1">
      <c r="A637" s="19"/>
      <c r="B637" s="19"/>
      <c r="C637" s="19"/>
      <c r="D637" s="19"/>
      <c r="E637" s="21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8.75" customHeight="1">
      <c r="A638" s="19"/>
      <c r="B638" s="19"/>
      <c r="C638" s="19"/>
      <c r="D638" s="19"/>
      <c r="E638" s="21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8.75" customHeight="1">
      <c r="A639" s="19"/>
      <c r="B639" s="19"/>
      <c r="C639" s="19"/>
      <c r="D639" s="19"/>
      <c r="E639" s="21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8.75" customHeight="1">
      <c r="A640" s="19"/>
      <c r="B640" s="19"/>
      <c r="C640" s="19"/>
      <c r="D640" s="19"/>
      <c r="E640" s="21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8.75" customHeight="1">
      <c r="A641" s="19"/>
      <c r="B641" s="19"/>
      <c r="C641" s="19"/>
      <c r="D641" s="19"/>
      <c r="E641" s="21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8.75" customHeight="1">
      <c r="A642" s="19"/>
      <c r="B642" s="19"/>
      <c r="C642" s="19"/>
      <c r="D642" s="19"/>
      <c r="E642" s="21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8.75" customHeight="1">
      <c r="A643" s="19"/>
      <c r="B643" s="19"/>
      <c r="C643" s="19"/>
      <c r="D643" s="19"/>
      <c r="E643" s="21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8.75" customHeight="1">
      <c r="A644" s="19"/>
      <c r="B644" s="19"/>
      <c r="C644" s="19"/>
      <c r="D644" s="19"/>
      <c r="E644" s="21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8.75" customHeight="1">
      <c r="A645" s="19"/>
      <c r="B645" s="19"/>
      <c r="C645" s="19"/>
      <c r="D645" s="19"/>
      <c r="E645" s="21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8.75" customHeight="1">
      <c r="A646" s="19"/>
      <c r="B646" s="19"/>
      <c r="C646" s="19"/>
      <c r="D646" s="19"/>
      <c r="E646" s="21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8.75" customHeight="1">
      <c r="A647" s="19"/>
      <c r="B647" s="19"/>
      <c r="C647" s="19"/>
      <c r="D647" s="19"/>
      <c r="E647" s="21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8.75" customHeight="1">
      <c r="A648" s="19"/>
      <c r="B648" s="19"/>
      <c r="C648" s="19"/>
      <c r="D648" s="19"/>
      <c r="E648" s="21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8.75" customHeight="1">
      <c r="A649" s="19"/>
      <c r="B649" s="19"/>
      <c r="C649" s="19"/>
      <c r="D649" s="19"/>
      <c r="E649" s="21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8.75" customHeight="1">
      <c r="A650" s="19"/>
      <c r="B650" s="19"/>
      <c r="C650" s="19"/>
      <c r="D650" s="19"/>
      <c r="E650" s="21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8.75" customHeight="1">
      <c r="A651" s="19"/>
      <c r="B651" s="19"/>
      <c r="C651" s="19"/>
      <c r="D651" s="19"/>
      <c r="E651" s="21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8.75" customHeight="1">
      <c r="A652" s="19"/>
      <c r="B652" s="19"/>
      <c r="C652" s="19"/>
      <c r="D652" s="19"/>
      <c r="E652" s="21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8.75" customHeight="1">
      <c r="A653" s="19"/>
      <c r="B653" s="19"/>
      <c r="C653" s="19"/>
      <c r="D653" s="19"/>
      <c r="E653" s="21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8.75" customHeight="1">
      <c r="A654" s="19"/>
      <c r="B654" s="19"/>
      <c r="C654" s="19"/>
      <c r="D654" s="19"/>
      <c r="E654" s="21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8.75" customHeight="1">
      <c r="A655" s="19"/>
      <c r="B655" s="19"/>
      <c r="C655" s="19"/>
      <c r="D655" s="19"/>
      <c r="E655" s="21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8.75" customHeight="1">
      <c r="A656" s="19"/>
      <c r="B656" s="19"/>
      <c r="C656" s="19"/>
      <c r="D656" s="19"/>
      <c r="E656" s="21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8.75" customHeight="1">
      <c r="A657" s="19"/>
      <c r="B657" s="19"/>
      <c r="C657" s="19"/>
      <c r="D657" s="19"/>
      <c r="E657" s="21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8.75" customHeight="1">
      <c r="A658" s="19"/>
      <c r="B658" s="19"/>
      <c r="C658" s="19"/>
      <c r="D658" s="19"/>
      <c r="E658" s="21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8.75" customHeight="1">
      <c r="A659" s="19"/>
      <c r="B659" s="19"/>
      <c r="C659" s="19"/>
      <c r="D659" s="19"/>
      <c r="E659" s="21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8.75" customHeight="1">
      <c r="A660" s="19"/>
      <c r="B660" s="19"/>
      <c r="C660" s="19"/>
      <c r="D660" s="19"/>
      <c r="E660" s="21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8.75" customHeight="1">
      <c r="A661" s="19"/>
      <c r="B661" s="19"/>
      <c r="C661" s="19"/>
      <c r="D661" s="19"/>
      <c r="E661" s="21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8.75" customHeight="1">
      <c r="A662" s="19"/>
      <c r="B662" s="19"/>
      <c r="C662" s="19"/>
      <c r="D662" s="19"/>
      <c r="E662" s="21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8.75" customHeight="1">
      <c r="A663" s="19"/>
      <c r="B663" s="19"/>
      <c r="C663" s="19"/>
      <c r="D663" s="19"/>
      <c r="E663" s="21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8.75" customHeight="1">
      <c r="A664" s="19"/>
      <c r="B664" s="19"/>
      <c r="C664" s="19"/>
      <c r="D664" s="19"/>
      <c r="E664" s="21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8.75" customHeight="1">
      <c r="A665" s="19"/>
      <c r="B665" s="19"/>
      <c r="C665" s="19"/>
      <c r="D665" s="19"/>
      <c r="E665" s="21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8.75" customHeight="1">
      <c r="A666" s="19"/>
      <c r="B666" s="19"/>
      <c r="C666" s="19"/>
      <c r="D666" s="19"/>
      <c r="E666" s="21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8.75" customHeight="1">
      <c r="A667" s="19"/>
      <c r="B667" s="19"/>
      <c r="C667" s="19"/>
      <c r="D667" s="19"/>
      <c r="E667" s="21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8.75" customHeight="1">
      <c r="A668" s="19"/>
      <c r="B668" s="19"/>
      <c r="C668" s="19"/>
      <c r="D668" s="19"/>
      <c r="E668" s="21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8.75" customHeight="1">
      <c r="A669" s="19"/>
      <c r="B669" s="19"/>
      <c r="C669" s="19"/>
      <c r="D669" s="19"/>
      <c r="E669" s="21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8.75" customHeight="1">
      <c r="A670" s="19"/>
      <c r="B670" s="19"/>
      <c r="C670" s="19"/>
      <c r="D670" s="19"/>
      <c r="E670" s="21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8.75" customHeight="1">
      <c r="A671" s="19"/>
      <c r="B671" s="19"/>
      <c r="C671" s="19"/>
      <c r="D671" s="19"/>
      <c r="E671" s="21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8.75" customHeight="1">
      <c r="A672" s="19"/>
      <c r="B672" s="19"/>
      <c r="C672" s="19"/>
      <c r="D672" s="19"/>
      <c r="E672" s="21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8.75" customHeight="1">
      <c r="A673" s="19"/>
      <c r="B673" s="19"/>
      <c r="C673" s="19"/>
      <c r="D673" s="19"/>
      <c r="E673" s="21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8.75" customHeight="1">
      <c r="A674" s="19"/>
      <c r="B674" s="19"/>
      <c r="C674" s="19"/>
      <c r="D674" s="19"/>
      <c r="E674" s="21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8.75" customHeight="1">
      <c r="A675" s="19"/>
      <c r="B675" s="19"/>
      <c r="C675" s="19"/>
      <c r="D675" s="19"/>
      <c r="E675" s="21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8.75" customHeight="1">
      <c r="A676" s="19"/>
      <c r="B676" s="19"/>
      <c r="C676" s="19"/>
      <c r="D676" s="19"/>
      <c r="E676" s="21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8.75" customHeight="1">
      <c r="A677" s="19"/>
      <c r="B677" s="19"/>
      <c r="C677" s="19"/>
      <c r="D677" s="19"/>
      <c r="E677" s="21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8.75" customHeight="1">
      <c r="A678" s="19"/>
      <c r="B678" s="19"/>
      <c r="C678" s="19"/>
      <c r="D678" s="19"/>
      <c r="E678" s="21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8.75" customHeight="1">
      <c r="A679" s="19"/>
      <c r="B679" s="19"/>
      <c r="C679" s="19"/>
      <c r="D679" s="19"/>
      <c r="E679" s="21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8.75" customHeight="1">
      <c r="A680" s="19"/>
      <c r="B680" s="19"/>
      <c r="C680" s="19"/>
      <c r="D680" s="19"/>
      <c r="E680" s="21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8.75" customHeight="1">
      <c r="A681" s="19"/>
      <c r="B681" s="19"/>
      <c r="C681" s="19"/>
      <c r="D681" s="19"/>
      <c r="E681" s="21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8.75" customHeight="1">
      <c r="A682" s="19"/>
      <c r="B682" s="19"/>
      <c r="C682" s="19"/>
      <c r="D682" s="19"/>
      <c r="E682" s="21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8.75" customHeight="1">
      <c r="A683" s="19"/>
      <c r="B683" s="19"/>
      <c r="C683" s="19"/>
      <c r="D683" s="19"/>
      <c r="E683" s="21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8.75" customHeight="1">
      <c r="A684" s="19"/>
      <c r="B684" s="19"/>
      <c r="C684" s="19"/>
      <c r="D684" s="19"/>
      <c r="E684" s="21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8.75" customHeight="1">
      <c r="A685" s="19"/>
      <c r="B685" s="19"/>
      <c r="C685" s="19"/>
      <c r="D685" s="19"/>
      <c r="E685" s="21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8.75" customHeight="1">
      <c r="A686" s="19"/>
      <c r="B686" s="19"/>
      <c r="C686" s="19"/>
      <c r="D686" s="19"/>
      <c r="E686" s="21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8.75" customHeight="1">
      <c r="A687" s="19"/>
      <c r="B687" s="19"/>
      <c r="C687" s="19"/>
      <c r="D687" s="19"/>
      <c r="E687" s="21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8.75" customHeight="1">
      <c r="A688" s="19"/>
      <c r="B688" s="19"/>
      <c r="C688" s="19"/>
      <c r="D688" s="19"/>
      <c r="E688" s="21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8.75" customHeight="1">
      <c r="A689" s="19"/>
      <c r="B689" s="19"/>
      <c r="C689" s="19"/>
      <c r="D689" s="19"/>
      <c r="E689" s="21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8.75" customHeight="1">
      <c r="A690" s="19"/>
      <c r="B690" s="19"/>
      <c r="C690" s="19"/>
      <c r="D690" s="19"/>
      <c r="E690" s="21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8.75" customHeight="1">
      <c r="A691" s="19"/>
      <c r="B691" s="19"/>
      <c r="C691" s="19"/>
      <c r="D691" s="19"/>
      <c r="E691" s="21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8.75" customHeight="1">
      <c r="A692" s="19"/>
      <c r="B692" s="19"/>
      <c r="C692" s="19"/>
      <c r="D692" s="19"/>
      <c r="E692" s="21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8.75" customHeight="1">
      <c r="A693" s="19"/>
      <c r="B693" s="19"/>
      <c r="C693" s="19"/>
      <c r="D693" s="19"/>
      <c r="E693" s="21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8.75" customHeight="1">
      <c r="A694" s="19"/>
      <c r="B694" s="19"/>
      <c r="C694" s="19"/>
      <c r="D694" s="19"/>
      <c r="E694" s="21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8.75" customHeight="1">
      <c r="A695" s="19"/>
      <c r="B695" s="19"/>
      <c r="C695" s="19"/>
      <c r="D695" s="19"/>
      <c r="E695" s="21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8.75" customHeight="1">
      <c r="A696" s="19"/>
      <c r="B696" s="19"/>
      <c r="C696" s="19"/>
      <c r="D696" s="19"/>
      <c r="E696" s="21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8.75" customHeight="1">
      <c r="A697" s="19"/>
      <c r="B697" s="19"/>
      <c r="C697" s="19"/>
      <c r="D697" s="19"/>
      <c r="E697" s="21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8.75" customHeight="1">
      <c r="A698" s="19"/>
      <c r="B698" s="19"/>
      <c r="C698" s="19"/>
      <c r="D698" s="19"/>
      <c r="E698" s="21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8.75" customHeight="1">
      <c r="A699" s="19"/>
      <c r="B699" s="19"/>
      <c r="C699" s="19"/>
      <c r="D699" s="19"/>
      <c r="E699" s="21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8.75" customHeight="1">
      <c r="A700" s="19"/>
      <c r="B700" s="19"/>
      <c r="C700" s="19"/>
      <c r="D700" s="19"/>
      <c r="E700" s="21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8.75" customHeight="1">
      <c r="A701" s="19"/>
      <c r="B701" s="19"/>
      <c r="C701" s="19"/>
      <c r="D701" s="19"/>
      <c r="E701" s="21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8.75" customHeight="1">
      <c r="A702" s="19"/>
      <c r="B702" s="19"/>
      <c r="C702" s="19"/>
      <c r="D702" s="19"/>
      <c r="E702" s="21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8.75" customHeight="1">
      <c r="A703" s="19"/>
      <c r="B703" s="19"/>
      <c r="C703" s="19"/>
      <c r="D703" s="19"/>
      <c r="E703" s="21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8.75" customHeight="1">
      <c r="A704" s="19"/>
      <c r="B704" s="19"/>
      <c r="C704" s="19"/>
      <c r="D704" s="19"/>
      <c r="E704" s="21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8.75" customHeight="1">
      <c r="A705" s="19"/>
      <c r="B705" s="19"/>
      <c r="C705" s="19"/>
      <c r="D705" s="19"/>
      <c r="E705" s="21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8.75" customHeight="1">
      <c r="A706" s="19"/>
      <c r="B706" s="19"/>
      <c r="C706" s="19"/>
      <c r="D706" s="19"/>
      <c r="E706" s="21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8.75" customHeight="1">
      <c r="A707" s="19"/>
      <c r="B707" s="19"/>
      <c r="C707" s="19"/>
      <c r="D707" s="19"/>
      <c r="E707" s="21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8.75" customHeight="1">
      <c r="A708" s="19"/>
      <c r="B708" s="19"/>
      <c r="C708" s="19"/>
      <c r="D708" s="19"/>
      <c r="E708" s="21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8.75" customHeight="1">
      <c r="A709" s="19"/>
      <c r="B709" s="19"/>
      <c r="C709" s="19"/>
      <c r="D709" s="19"/>
      <c r="E709" s="21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8.75" customHeight="1">
      <c r="A710" s="19"/>
      <c r="B710" s="19"/>
      <c r="C710" s="19"/>
      <c r="D710" s="19"/>
      <c r="E710" s="21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8.75" customHeight="1">
      <c r="A711" s="19"/>
      <c r="B711" s="19"/>
      <c r="C711" s="19"/>
      <c r="D711" s="19"/>
      <c r="E711" s="21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8.75" customHeight="1">
      <c r="A712" s="19"/>
      <c r="B712" s="19"/>
      <c r="C712" s="19"/>
      <c r="D712" s="19"/>
      <c r="E712" s="21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8.75" customHeight="1">
      <c r="A713" s="19"/>
      <c r="B713" s="19"/>
      <c r="C713" s="19"/>
      <c r="D713" s="19"/>
      <c r="E713" s="21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8.75" customHeight="1">
      <c r="A714" s="19"/>
      <c r="B714" s="19"/>
      <c r="C714" s="19"/>
      <c r="D714" s="19"/>
      <c r="E714" s="21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8.75" customHeight="1">
      <c r="A715" s="19"/>
      <c r="B715" s="19"/>
      <c r="C715" s="19"/>
      <c r="D715" s="19"/>
      <c r="E715" s="21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8.75" customHeight="1">
      <c r="A716" s="19"/>
      <c r="B716" s="19"/>
      <c r="C716" s="19"/>
      <c r="D716" s="19"/>
      <c r="E716" s="21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8.75" customHeight="1">
      <c r="A717" s="19"/>
      <c r="B717" s="19"/>
      <c r="C717" s="19"/>
      <c r="D717" s="19"/>
      <c r="E717" s="21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8.75" customHeight="1">
      <c r="A718" s="19"/>
      <c r="B718" s="19"/>
      <c r="C718" s="19"/>
      <c r="D718" s="19"/>
      <c r="E718" s="21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8.75" customHeight="1">
      <c r="A719" s="19"/>
      <c r="B719" s="19"/>
      <c r="C719" s="19"/>
      <c r="D719" s="19"/>
      <c r="E719" s="21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8.75" customHeight="1">
      <c r="A720" s="19"/>
      <c r="B720" s="19"/>
      <c r="C720" s="19"/>
      <c r="D720" s="19"/>
      <c r="E720" s="21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8.75" customHeight="1">
      <c r="A721" s="19"/>
      <c r="B721" s="19"/>
      <c r="C721" s="19"/>
      <c r="D721" s="19"/>
      <c r="E721" s="21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8.75" customHeight="1">
      <c r="A722" s="19"/>
      <c r="B722" s="19"/>
      <c r="C722" s="19"/>
      <c r="D722" s="19"/>
      <c r="E722" s="21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8.75" customHeight="1">
      <c r="A723" s="19"/>
      <c r="B723" s="19"/>
      <c r="C723" s="19"/>
      <c r="D723" s="19"/>
      <c r="E723" s="21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8.75" customHeight="1">
      <c r="A724" s="19"/>
      <c r="B724" s="19"/>
      <c r="C724" s="19"/>
      <c r="D724" s="19"/>
      <c r="E724" s="21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8.75" customHeight="1">
      <c r="A725" s="19"/>
      <c r="B725" s="19"/>
      <c r="C725" s="19"/>
      <c r="D725" s="19"/>
      <c r="E725" s="21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8.75" customHeight="1">
      <c r="A726" s="19"/>
      <c r="B726" s="19"/>
      <c r="C726" s="19"/>
      <c r="D726" s="19"/>
      <c r="E726" s="21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8.75" customHeight="1">
      <c r="A727" s="19"/>
      <c r="B727" s="19"/>
      <c r="C727" s="19"/>
      <c r="D727" s="19"/>
      <c r="E727" s="21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8.75" customHeight="1">
      <c r="A728" s="19"/>
      <c r="B728" s="19"/>
      <c r="C728" s="19"/>
      <c r="D728" s="19"/>
      <c r="E728" s="21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8.75" customHeight="1">
      <c r="A729" s="19"/>
      <c r="B729" s="19"/>
      <c r="C729" s="19"/>
      <c r="D729" s="19"/>
      <c r="E729" s="21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8.75" customHeight="1">
      <c r="A730" s="19"/>
      <c r="B730" s="19"/>
      <c r="C730" s="19"/>
      <c r="D730" s="19"/>
      <c r="E730" s="21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8.75" customHeight="1">
      <c r="A731" s="19"/>
      <c r="B731" s="19"/>
      <c r="C731" s="19"/>
      <c r="D731" s="19"/>
      <c r="E731" s="21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8.75" customHeight="1">
      <c r="A732" s="19"/>
      <c r="B732" s="19"/>
      <c r="C732" s="19"/>
      <c r="D732" s="19"/>
      <c r="E732" s="21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8.75" customHeight="1">
      <c r="A733" s="19"/>
      <c r="B733" s="19"/>
      <c r="C733" s="19"/>
      <c r="D733" s="19"/>
      <c r="E733" s="21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8.75" customHeight="1">
      <c r="A734" s="19"/>
      <c r="B734" s="19"/>
      <c r="C734" s="19"/>
      <c r="D734" s="19"/>
      <c r="E734" s="21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8.75" customHeight="1">
      <c r="A735" s="19"/>
      <c r="B735" s="19"/>
      <c r="C735" s="19"/>
      <c r="D735" s="19"/>
      <c r="E735" s="21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8.75" customHeight="1">
      <c r="A736" s="19"/>
      <c r="B736" s="19"/>
      <c r="C736" s="19"/>
      <c r="D736" s="19"/>
      <c r="E736" s="21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8.75" customHeight="1">
      <c r="A737" s="19"/>
      <c r="B737" s="19"/>
      <c r="C737" s="19"/>
      <c r="D737" s="19"/>
      <c r="E737" s="21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8.75" customHeight="1">
      <c r="A738" s="19"/>
      <c r="B738" s="19"/>
      <c r="C738" s="19"/>
      <c r="D738" s="19"/>
      <c r="E738" s="21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8.75" customHeight="1">
      <c r="A739" s="19"/>
      <c r="B739" s="19"/>
      <c r="C739" s="19"/>
      <c r="D739" s="19"/>
      <c r="E739" s="21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8.75" customHeight="1">
      <c r="A740" s="19"/>
      <c r="B740" s="19"/>
      <c r="C740" s="19"/>
      <c r="D740" s="19"/>
      <c r="E740" s="21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8.75" customHeight="1">
      <c r="A741" s="19"/>
      <c r="B741" s="19"/>
      <c r="C741" s="19"/>
      <c r="D741" s="19"/>
      <c r="E741" s="21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8.75" customHeight="1">
      <c r="A742" s="19"/>
      <c r="B742" s="19"/>
      <c r="C742" s="19"/>
      <c r="D742" s="19"/>
      <c r="E742" s="21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8.75" customHeight="1">
      <c r="A743" s="19"/>
      <c r="B743" s="19"/>
      <c r="C743" s="19"/>
      <c r="D743" s="19"/>
      <c r="E743" s="21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8.75" customHeight="1">
      <c r="A744" s="19"/>
      <c r="B744" s="19"/>
      <c r="C744" s="19"/>
      <c r="D744" s="19"/>
      <c r="E744" s="21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8.75" customHeight="1">
      <c r="A745" s="19"/>
      <c r="B745" s="19"/>
      <c r="C745" s="19"/>
      <c r="D745" s="19"/>
      <c r="E745" s="21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8.75" customHeight="1">
      <c r="A746" s="19"/>
      <c r="B746" s="19"/>
      <c r="C746" s="19"/>
      <c r="D746" s="19"/>
      <c r="E746" s="21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8.75" customHeight="1">
      <c r="A747" s="19"/>
      <c r="B747" s="19"/>
      <c r="C747" s="19"/>
      <c r="D747" s="19"/>
      <c r="E747" s="21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8.75" customHeight="1">
      <c r="A748" s="19"/>
      <c r="B748" s="19"/>
      <c r="C748" s="19"/>
      <c r="D748" s="19"/>
      <c r="E748" s="21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8.75" customHeight="1">
      <c r="A749" s="19"/>
      <c r="B749" s="19"/>
      <c r="C749" s="19"/>
      <c r="D749" s="19"/>
      <c r="E749" s="21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8.75" customHeight="1">
      <c r="A750" s="19"/>
      <c r="B750" s="19"/>
      <c r="C750" s="19"/>
      <c r="D750" s="19"/>
      <c r="E750" s="21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8.75" customHeight="1">
      <c r="A751" s="19"/>
      <c r="B751" s="19"/>
      <c r="C751" s="19"/>
      <c r="D751" s="19"/>
      <c r="E751" s="21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8.75" customHeight="1">
      <c r="A752" s="19"/>
      <c r="B752" s="19"/>
      <c r="C752" s="19"/>
      <c r="D752" s="19"/>
      <c r="E752" s="21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8.75" customHeight="1">
      <c r="A753" s="19"/>
      <c r="B753" s="19"/>
      <c r="C753" s="19"/>
      <c r="D753" s="19"/>
      <c r="E753" s="21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8.75" customHeight="1">
      <c r="A754" s="19"/>
      <c r="B754" s="19"/>
      <c r="C754" s="19"/>
      <c r="D754" s="19"/>
      <c r="E754" s="21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8.75" customHeight="1">
      <c r="A755" s="19"/>
      <c r="B755" s="19"/>
      <c r="C755" s="19"/>
      <c r="D755" s="19"/>
      <c r="E755" s="21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8.75" customHeight="1">
      <c r="A756" s="19"/>
      <c r="B756" s="19"/>
      <c r="C756" s="19"/>
      <c r="D756" s="19"/>
      <c r="E756" s="21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8.75" customHeight="1">
      <c r="A757" s="19"/>
      <c r="B757" s="19"/>
      <c r="C757" s="19"/>
      <c r="D757" s="19"/>
      <c r="E757" s="21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8.75" customHeight="1">
      <c r="A758" s="19"/>
      <c r="B758" s="19"/>
      <c r="C758" s="19"/>
      <c r="D758" s="19"/>
      <c r="E758" s="21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8.75" customHeight="1">
      <c r="A759" s="19"/>
      <c r="B759" s="19"/>
      <c r="C759" s="19"/>
      <c r="D759" s="19"/>
      <c r="E759" s="21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8.75" customHeight="1">
      <c r="A760" s="19"/>
      <c r="B760" s="19"/>
      <c r="C760" s="19"/>
      <c r="D760" s="19"/>
      <c r="E760" s="21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8.75" customHeight="1">
      <c r="A761" s="19"/>
      <c r="B761" s="19"/>
      <c r="C761" s="19"/>
      <c r="D761" s="19"/>
      <c r="E761" s="21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8.75" customHeight="1">
      <c r="A762" s="19"/>
      <c r="B762" s="19"/>
      <c r="C762" s="19"/>
      <c r="D762" s="19"/>
      <c r="E762" s="21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8.75" customHeight="1">
      <c r="A763" s="19"/>
      <c r="B763" s="19"/>
      <c r="C763" s="19"/>
      <c r="D763" s="19"/>
      <c r="E763" s="21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8.75" customHeight="1">
      <c r="A764" s="19"/>
      <c r="B764" s="19"/>
      <c r="C764" s="19"/>
      <c r="D764" s="19"/>
      <c r="E764" s="21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8.75" customHeight="1">
      <c r="A765" s="19"/>
      <c r="B765" s="19"/>
      <c r="C765" s="19"/>
      <c r="D765" s="19"/>
      <c r="E765" s="21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8.75" customHeight="1">
      <c r="A766" s="19"/>
      <c r="B766" s="19"/>
      <c r="C766" s="19"/>
      <c r="D766" s="19"/>
      <c r="E766" s="21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8.75" customHeight="1">
      <c r="A767" s="19"/>
      <c r="B767" s="19"/>
      <c r="C767" s="19"/>
      <c r="D767" s="19"/>
      <c r="E767" s="21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8.75" customHeight="1">
      <c r="A768" s="19"/>
      <c r="B768" s="19"/>
      <c r="C768" s="19"/>
      <c r="D768" s="19"/>
      <c r="E768" s="21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8.75" customHeight="1">
      <c r="A769" s="19"/>
      <c r="B769" s="19"/>
      <c r="C769" s="19"/>
      <c r="D769" s="19"/>
      <c r="E769" s="21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8.75" customHeight="1">
      <c r="A770" s="19"/>
      <c r="B770" s="19"/>
      <c r="C770" s="19"/>
      <c r="D770" s="19"/>
      <c r="E770" s="21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8.75" customHeight="1">
      <c r="A771" s="19"/>
      <c r="B771" s="19"/>
      <c r="C771" s="19"/>
      <c r="D771" s="19"/>
      <c r="E771" s="21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8.75" customHeight="1">
      <c r="A772" s="19"/>
      <c r="B772" s="19"/>
      <c r="C772" s="19"/>
      <c r="D772" s="19"/>
      <c r="E772" s="21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8.75" customHeight="1">
      <c r="A773" s="19"/>
      <c r="B773" s="19"/>
      <c r="C773" s="19"/>
      <c r="D773" s="19"/>
      <c r="E773" s="21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8.75" customHeight="1">
      <c r="A774" s="19"/>
      <c r="B774" s="19"/>
      <c r="C774" s="19"/>
      <c r="D774" s="19"/>
      <c r="E774" s="21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8.75" customHeight="1">
      <c r="A775" s="19"/>
      <c r="B775" s="19"/>
      <c r="C775" s="19"/>
      <c r="D775" s="19"/>
      <c r="E775" s="21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8.75" customHeight="1">
      <c r="A776" s="19"/>
      <c r="B776" s="19"/>
      <c r="C776" s="19"/>
      <c r="D776" s="19"/>
      <c r="E776" s="21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8.75" customHeight="1">
      <c r="A777" s="19"/>
      <c r="B777" s="19"/>
      <c r="C777" s="19"/>
      <c r="D777" s="19"/>
      <c r="E777" s="21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8.75" customHeight="1">
      <c r="A778" s="19"/>
      <c r="B778" s="19"/>
      <c r="C778" s="19"/>
      <c r="D778" s="19"/>
      <c r="E778" s="21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8.75" customHeight="1">
      <c r="A779" s="19"/>
      <c r="B779" s="19"/>
      <c r="C779" s="19"/>
      <c r="D779" s="19"/>
      <c r="E779" s="21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8.75" customHeight="1">
      <c r="A780" s="19"/>
      <c r="B780" s="19"/>
      <c r="C780" s="19"/>
      <c r="D780" s="19"/>
      <c r="E780" s="21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8.75" customHeight="1">
      <c r="A781" s="19"/>
      <c r="B781" s="19"/>
      <c r="C781" s="19"/>
      <c r="D781" s="19"/>
      <c r="E781" s="21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8.75" customHeight="1">
      <c r="A782" s="19"/>
      <c r="B782" s="19"/>
      <c r="C782" s="19"/>
      <c r="D782" s="19"/>
      <c r="E782" s="21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8.75" customHeight="1">
      <c r="A783" s="19"/>
      <c r="B783" s="19"/>
      <c r="C783" s="19"/>
      <c r="D783" s="19"/>
      <c r="E783" s="21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8.75" customHeight="1">
      <c r="A784" s="19"/>
      <c r="B784" s="19"/>
      <c r="C784" s="19"/>
      <c r="D784" s="19"/>
      <c r="E784" s="21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8.75" customHeight="1">
      <c r="A785" s="19"/>
      <c r="B785" s="19"/>
      <c r="C785" s="19"/>
      <c r="D785" s="19"/>
      <c r="E785" s="21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8.75" customHeight="1">
      <c r="A786" s="19"/>
      <c r="B786" s="19"/>
      <c r="C786" s="19"/>
      <c r="D786" s="19"/>
      <c r="E786" s="21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8.75" customHeight="1">
      <c r="A787" s="19"/>
      <c r="B787" s="19"/>
      <c r="C787" s="19"/>
      <c r="D787" s="19"/>
      <c r="E787" s="21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8.75" customHeight="1">
      <c r="A788" s="19"/>
      <c r="B788" s="19"/>
      <c r="C788" s="19"/>
      <c r="D788" s="19"/>
      <c r="E788" s="21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8.75" customHeight="1">
      <c r="A789" s="19"/>
      <c r="B789" s="19"/>
      <c r="C789" s="19"/>
      <c r="D789" s="19"/>
      <c r="E789" s="21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8.75" customHeight="1">
      <c r="A790" s="19"/>
      <c r="B790" s="19"/>
      <c r="C790" s="19"/>
      <c r="D790" s="19"/>
      <c r="E790" s="21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8.75" customHeight="1">
      <c r="A791" s="19"/>
      <c r="B791" s="19"/>
      <c r="C791" s="19"/>
      <c r="D791" s="19"/>
      <c r="E791" s="21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8.75" customHeight="1">
      <c r="A792" s="19"/>
      <c r="B792" s="19"/>
      <c r="C792" s="19"/>
      <c r="D792" s="19"/>
      <c r="E792" s="21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8.75" customHeight="1">
      <c r="A793" s="19"/>
      <c r="B793" s="19"/>
      <c r="C793" s="19"/>
      <c r="D793" s="19"/>
      <c r="E793" s="21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8.75" customHeight="1">
      <c r="A794" s="19"/>
      <c r="B794" s="19"/>
      <c r="C794" s="19"/>
      <c r="D794" s="19"/>
      <c r="E794" s="21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8.75" customHeight="1">
      <c r="A795" s="19"/>
      <c r="B795" s="19"/>
      <c r="C795" s="19"/>
      <c r="D795" s="19"/>
      <c r="E795" s="21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8.75" customHeight="1">
      <c r="A796" s="19"/>
      <c r="B796" s="19"/>
      <c r="C796" s="19"/>
      <c r="D796" s="19"/>
      <c r="E796" s="21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8.75" customHeight="1">
      <c r="A797" s="19"/>
      <c r="B797" s="19"/>
      <c r="C797" s="19"/>
      <c r="D797" s="19"/>
      <c r="E797" s="21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8.75" customHeight="1">
      <c r="A798" s="19"/>
      <c r="B798" s="19"/>
      <c r="C798" s="19"/>
      <c r="D798" s="19"/>
      <c r="E798" s="21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8.75" customHeight="1">
      <c r="A799" s="19"/>
      <c r="B799" s="19"/>
      <c r="C799" s="19"/>
      <c r="D799" s="19"/>
      <c r="E799" s="21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8.75" customHeight="1">
      <c r="A800" s="19"/>
      <c r="B800" s="19"/>
      <c r="C800" s="19"/>
      <c r="D800" s="19"/>
      <c r="E800" s="21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8.75" customHeight="1">
      <c r="A801" s="19"/>
      <c r="B801" s="19"/>
      <c r="C801" s="19"/>
      <c r="D801" s="19"/>
      <c r="E801" s="21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8.75" customHeight="1">
      <c r="A802" s="19"/>
      <c r="B802" s="19"/>
      <c r="C802" s="19"/>
      <c r="D802" s="19"/>
      <c r="E802" s="21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8.75" customHeight="1">
      <c r="A803" s="19"/>
      <c r="B803" s="19"/>
      <c r="C803" s="19"/>
      <c r="D803" s="19"/>
      <c r="E803" s="21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8.75" customHeight="1">
      <c r="A804" s="19"/>
      <c r="B804" s="19"/>
      <c r="C804" s="19"/>
      <c r="D804" s="19"/>
      <c r="E804" s="21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8.75" customHeight="1">
      <c r="A805" s="19"/>
      <c r="B805" s="19"/>
      <c r="C805" s="19"/>
      <c r="D805" s="19"/>
      <c r="E805" s="21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8.75" customHeight="1">
      <c r="A806" s="19"/>
      <c r="B806" s="19"/>
      <c r="C806" s="19"/>
      <c r="D806" s="19"/>
      <c r="E806" s="21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8.75" customHeight="1">
      <c r="A807" s="19"/>
      <c r="B807" s="19"/>
      <c r="C807" s="19"/>
      <c r="D807" s="19"/>
      <c r="E807" s="21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8.75" customHeight="1">
      <c r="A808" s="19"/>
      <c r="B808" s="19"/>
      <c r="C808" s="19"/>
      <c r="D808" s="19"/>
      <c r="E808" s="21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8.75" customHeight="1">
      <c r="A809" s="19"/>
      <c r="B809" s="19"/>
      <c r="C809" s="19"/>
      <c r="D809" s="19"/>
      <c r="E809" s="21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8.75" customHeight="1">
      <c r="A810" s="19"/>
      <c r="B810" s="19"/>
      <c r="C810" s="19"/>
      <c r="D810" s="19"/>
      <c r="E810" s="21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8.75" customHeight="1">
      <c r="A811" s="19"/>
      <c r="B811" s="19"/>
      <c r="C811" s="19"/>
      <c r="D811" s="19"/>
      <c r="E811" s="21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8.75" customHeight="1">
      <c r="A812" s="19"/>
      <c r="B812" s="19"/>
      <c r="C812" s="19"/>
      <c r="D812" s="19"/>
      <c r="E812" s="21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8.75" customHeight="1">
      <c r="A813" s="19"/>
      <c r="B813" s="19"/>
      <c r="C813" s="19"/>
      <c r="D813" s="19"/>
      <c r="E813" s="21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8.75" customHeight="1">
      <c r="A814" s="19"/>
      <c r="B814" s="19"/>
      <c r="C814" s="19"/>
      <c r="D814" s="19"/>
      <c r="E814" s="21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8.75" customHeight="1">
      <c r="A815" s="19"/>
      <c r="B815" s="19"/>
      <c r="C815" s="19"/>
      <c r="D815" s="19"/>
      <c r="E815" s="21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8.75" customHeight="1">
      <c r="A816" s="19"/>
      <c r="B816" s="19"/>
      <c r="C816" s="19"/>
      <c r="D816" s="19"/>
      <c r="E816" s="21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8.75" customHeight="1">
      <c r="A817" s="19"/>
      <c r="B817" s="19"/>
      <c r="C817" s="19"/>
      <c r="D817" s="19"/>
      <c r="E817" s="21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8.75" customHeight="1">
      <c r="A818" s="19"/>
      <c r="B818" s="19"/>
      <c r="C818" s="19"/>
      <c r="D818" s="19"/>
      <c r="E818" s="21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8.75" customHeight="1">
      <c r="A819" s="19"/>
      <c r="B819" s="19"/>
      <c r="C819" s="19"/>
      <c r="D819" s="19"/>
      <c r="E819" s="21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8.75" customHeight="1">
      <c r="A820" s="19"/>
      <c r="B820" s="19"/>
      <c r="C820" s="19"/>
      <c r="D820" s="19"/>
      <c r="E820" s="21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8.75" customHeight="1">
      <c r="A821" s="19"/>
      <c r="B821" s="19"/>
      <c r="C821" s="19"/>
      <c r="D821" s="19"/>
      <c r="E821" s="21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8.75" customHeight="1">
      <c r="A822" s="19"/>
      <c r="B822" s="19"/>
      <c r="C822" s="19"/>
      <c r="D822" s="19"/>
      <c r="E822" s="21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8.75" customHeight="1">
      <c r="A823" s="19"/>
      <c r="B823" s="19"/>
      <c r="C823" s="19"/>
      <c r="D823" s="19"/>
      <c r="E823" s="21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8.75" customHeight="1">
      <c r="A824" s="19"/>
      <c r="B824" s="19"/>
      <c r="C824" s="19"/>
      <c r="D824" s="19"/>
      <c r="E824" s="21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8.75" customHeight="1">
      <c r="A825" s="19"/>
      <c r="B825" s="19"/>
      <c r="C825" s="19"/>
      <c r="D825" s="19"/>
      <c r="E825" s="21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8.75" customHeight="1">
      <c r="A826" s="19"/>
      <c r="B826" s="19"/>
      <c r="C826" s="19"/>
      <c r="D826" s="19"/>
      <c r="E826" s="21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8.75" customHeight="1">
      <c r="A827" s="19"/>
      <c r="B827" s="19"/>
      <c r="C827" s="19"/>
      <c r="D827" s="19"/>
      <c r="E827" s="21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8.75" customHeight="1">
      <c r="A828" s="19"/>
      <c r="B828" s="19"/>
      <c r="C828" s="19"/>
      <c r="D828" s="19"/>
      <c r="E828" s="21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8.75" customHeight="1">
      <c r="A829" s="19"/>
      <c r="B829" s="19"/>
      <c r="C829" s="19"/>
      <c r="D829" s="19"/>
      <c r="E829" s="21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8.75" customHeight="1">
      <c r="A830" s="19"/>
      <c r="B830" s="19"/>
      <c r="C830" s="19"/>
      <c r="D830" s="19"/>
      <c r="E830" s="21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8.75" customHeight="1">
      <c r="A831" s="19"/>
      <c r="B831" s="19"/>
      <c r="C831" s="19"/>
      <c r="D831" s="19"/>
      <c r="E831" s="21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8.75" customHeight="1">
      <c r="A832" s="19"/>
      <c r="B832" s="19"/>
      <c r="C832" s="19"/>
      <c r="D832" s="19"/>
      <c r="E832" s="21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8.75" customHeight="1">
      <c r="A833" s="19"/>
      <c r="B833" s="19"/>
      <c r="C833" s="19"/>
      <c r="D833" s="19"/>
      <c r="E833" s="21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8.75" customHeight="1">
      <c r="A834" s="19"/>
      <c r="B834" s="19"/>
      <c r="C834" s="19"/>
      <c r="D834" s="19"/>
      <c r="E834" s="21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8.75" customHeight="1">
      <c r="A835" s="19"/>
      <c r="B835" s="19"/>
      <c r="C835" s="19"/>
      <c r="D835" s="19"/>
      <c r="E835" s="21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8.75" customHeight="1">
      <c r="A836" s="19"/>
      <c r="B836" s="19"/>
      <c r="C836" s="19"/>
      <c r="D836" s="19"/>
      <c r="E836" s="21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8.75" customHeight="1">
      <c r="A837" s="19"/>
      <c r="B837" s="19"/>
      <c r="C837" s="19"/>
      <c r="D837" s="19"/>
      <c r="E837" s="21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8.75" customHeight="1">
      <c r="A838" s="19"/>
      <c r="B838" s="19"/>
      <c r="C838" s="19"/>
      <c r="D838" s="19"/>
      <c r="E838" s="21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8.75" customHeight="1">
      <c r="A839" s="19"/>
      <c r="B839" s="19"/>
      <c r="C839" s="19"/>
      <c r="D839" s="19"/>
      <c r="E839" s="21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8.75" customHeight="1">
      <c r="A840" s="19"/>
      <c r="B840" s="19"/>
      <c r="C840" s="19"/>
      <c r="D840" s="19"/>
      <c r="E840" s="21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8.75" customHeight="1">
      <c r="A841" s="19"/>
      <c r="B841" s="19"/>
      <c r="C841" s="19"/>
      <c r="D841" s="19"/>
      <c r="E841" s="21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8.75" customHeight="1">
      <c r="A842" s="19"/>
      <c r="B842" s="19"/>
      <c r="C842" s="19"/>
      <c r="D842" s="19"/>
      <c r="E842" s="21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8.75" customHeight="1">
      <c r="A843" s="19"/>
      <c r="B843" s="19"/>
      <c r="C843" s="19"/>
      <c r="D843" s="19"/>
      <c r="E843" s="21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8.75" customHeight="1">
      <c r="A844" s="19"/>
      <c r="B844" s="19"/>
      <c r="C844" s="19"/>
      <c r="D844" s="19"/>
      <c r="E844" s="21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8.75" customHeight="1">
      <c r="A845" s="19"/>
      <c r="B845" s="19"/>
      <c r="C845" s="19"/>
      <c r="D845" s="19"/>
      <c r="E845" s="21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8.75" customHeight="1">
      <c r="A846" s="19"/>
      <c r="B846" s="19"/>
      <c r="C846" s="19"/>
      <c r="D846" s="19"/>
      <c r="E846" s="21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8.75" customHeight="1">
      <c r="A847" s="19"/>
      <c r="B847" s="19"/>
      <c r="C847" s="19"/>
      <c r="D847" s="19"/>
      <c r="E847" s="21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8.75" customHeight="1">
      <c r="A848" s="19"/>
      <c r="B848" s="19"/>
      <c r="C848" s="19"/>
      <c r="D848" s="19"/>
      <c r="E848" s="21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8.75" customHeight="1">
      <c r="A849" s="19"/>
      <c r="B849" s="19"/>
      <c r="C849" s="19"/>
      <c r="D849" s="19"/>
      <c r="E849" s="21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8.75" customHeight="1">
      <c r="A850" s="19"/>
      <c r="B850" s="19"/>
      <c r="C850" s="19"/>
      <c r="D850" s="19"/>
      <c r="E850" s="21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8.75" customHeight="1">
      <c r="A851" s="19"/>
      <c r="B851" s="19"/>
      <c r="C851" s="19"/>
      <c r="D851" s="19"/>
      <c r="E851" s="21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8.75" customHeight="1">
      <c r="A852" s="19"/>
      <c r="B852" s="19"/>
      <c r="C852" s="19"/>
      <c r="D852" s="19"/>
      <c r="E852" s="21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8.75" customHeight="1">
      <c r="A853" s="19"/>
      <c r="B853" s="19"/>
      <c r="C853" s="19"/>
      <c r="D853" s="19"/>
      <c r="E853" s="21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8.75" customHeight="1">
      <c r="A854" s="19"/>
      <c r="B854" s="19"/>
      <c r="C854" s="19"/>
      <c r="D854" s="19"/>
      <c r="E854" s="21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8.75" customHeight="1">
      <c r="A855" s="19"/>
      <c r="B855" s="19"/>
      <c r="C855" s="19"/>
      <c r="D855" s="19"/>
      <c r="E855" s="21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8.75" customHeight="1">
      <c r="A856" s="19"/>
      <c r="B856" s="19"/>
      <c r="C856" s="19"/>
      <c r="D856" s="19"/>
      <c r="E856" s="21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8.75" customHeight="1">
      <c r="A857" s="19"/>
      <c r="B857" s="19"/>
      <c r="C857" s="19"/>
      <c r="D857" s="19"/>
      <c r="E857" s="21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8.75" customHeight="1">
      <c r="A858" s="19"/>
      <c r="B858" s="19"/>
      <c r="C858" s="19"/>
      <c r="D858" s="19"/>
      <c r="E858" s="21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8.75" customHeight="1">
      <c r="A859" s="19"/>
      <c r="B859" s="19"/>
      <c r="C859" s="19"/>
      <c r="D859" s="19"/>
      <c r="E859" s="21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8.75" customHeight="1">
      <c r="A860" s="19"/>
      <c r="B860" s="19"/>
      <c r="C860" s="19"/>
      <c r="D860" s="19"/>
      <c r="E860" s="21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8.75" customHeight="1">
      <c r="A861" s="19"/>
      <c r="B861" s="19"/>
      <c r="C861" s="19"/>
      <c r="D861" s="19"/>
      <c r="E861" s="21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8.75" customHeight="1">
      <c r="A862" s="19"/>
      <c r="B862" s="19"/>
      <c r="C862" s="19"/>
      <c r="D862" s="19"/>
      <c r="E862" s="21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8.75" customHeight="1">
      <c r="A863" s="19"/>
      <c r="B863" s="19"/>
      <c r="C863" s="19"/>
      <c r="D863" s="19"/>
      <c r="E863" s="21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8.75" customHeight="1">
      <c r="A864" s="19"/>
      <c r="B864" s="19"/>
      <c r="C864" s="19"/>
      <c r="D864" s="19"/>
      <c r="E864" s="21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8.75" customHeight="1">
      <c r="A865" s="19"/>
      <c r="B865" s="19"/>
      <c r="C865" s="19"/>
      <c r="D865" s="19"/>
      <c r="E865" s="21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8.75" customHeight="1">
      <c r="A866" s="19"/>
      <c r="B866" s="19"/>
      <c r="C866" s="19"/>
      <c r="D866" s="19"/>
      <c r="E866" s="21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8.75" customHeight="1">
      <c r="A867" s="19"/>
      <c r="B867" s="19"/>
      <c r="C867" s="19"/>
      <c r="D867" s="19"/>
      <c r="E867" s="21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8.75" customHeight="1">
      <c r="A868" s="19"/>
      <c r="B868" s="19"/>
      <c r="C868" s="19"/>
      <c r="D868" s="19"/>
      <c r="E868" s="21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8.75" customHeight="1">
      <c r="A869" s="19"/>
      <c r="B869" s="19"/>
      <c r="C869" s="19"/>
      <c r="D869" s="19"/>
      <c r="E869" s="21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8.75" customHeight="1">
      <c r="A870" s="19"/>
      <c r="B870" s="19"/>
      <c r="C870" s="19"/>
      <c r="D870" s="19"/>
      <c r="E870" s="21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8.75" customHeight="1">
      <c r="A871" s="19"/>
      <c r="B871" s="19"/>
      <c r="C871" s="19"/>
      <c r="D871" s="19"/>
      <c r="E871" s="21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8.75" customHeight="1">
      <c r="A872" s="19"/>
      <c r="B872" s="19"/>
      <c r="C872" s="19"/>
      <c r="D872" s="19"/>
      <c r="E872" s="21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8.75" customHeight="1">
      <c r="A873" s="19"/>
      <c r="B873" s="19"/>
      <c r="C873" s="19"/>
      <c r="D873" s="19"/>
      <c r="E873" s="21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8.75" customHeight="1">
      <c r="A874" s="19"/>
      <c r="B874" s="19"/>
      <c r="C874" s="19"/>
      <c r="D874" s="19"/>
      <c r="E874" s="21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8.75" customHeight="1">
      <c r="A875" s="19"/>
      <c r="B875" s="19"/>
      <c r="C875" s="19"/>
      <c r="D875" s="19"/>
      <c r="E875" s="21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8.75" customHeight="1">
      <c r="A876" s="19"/>
      <c r="B876" s="19"/>
      <c r="C876" s="19"/>
      <c r="D876" s="19"/>
      <c r="E876" s="21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8.75" customHeight="1">
      <c r="A877" s="19"/>
      <c r="B877" s="19"/>
      <c r="C877" s="19"/>
      <c r="D877" s="19"/>
      <c r="E877" s="21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8.75" customHeight="1">
      <c r="A878" s="19"/>
      <c r="B878" s="19"/>
      <c r="C878" s="19"/>
      <c r="D878" s="19"/>
      <c r="E878" s="21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8.75" customHeight="1">
      <c r="A879" s="19"/>
      <c r="B879" s="19"/>
      <c r="C879" s="19"/>
      <c r="D879" s="19"/>
      <c r="E879" s="21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8.75" customHeight="1">
      <c r="A880" s="19"/>
      <c r="B880" s="19"/>
      <c r="C880" s="19"/>
      <c r="D880" s="19"/>
      <c r="E880" s="21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8.75" customHeight="1">
      <c r="A881" s="19"/>
      <c r="B881" s="19"/>
      <c r="C881" s="19"/>
      <c r="D881" s="19"/>
      <c r="E881" s="21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8.75" customHeight="1">
      <c r="A882" s="19"/>
      <c r="B882" s="19"/>
      <c r="C882" s="19"/>
      <c r="D882" s="19"/>
      <c r="E882" s="21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8.75" customHeight="1">
      <c r="A883" s="19"/>
      <c r="B883" s="19"/>
      <c r="C883" s="19"/>
      <c r="D883" s="19"/>
      <c r="E883" s="21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8.75" customHeight="1">
      <c r="A884" s="19"/>
      <c r="B884" s="19"/>
      <c r="C884" s="19"/>
      <c r="D884" s="19"/>
      <c r="E884" s="21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8.75" customHeight="1">
      <c r="A885" s="19"/>
      <c r="B885" s="19"/>
      <c r="C885" s="19"/>
      <c r="D885" s="19"/>
      <c r="E885" s="21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8.75" customHeight="1">
      <c r="A886" s="19"/>
      <c r="B886" s="19"/>
      <c r="C886" s="19"/>
      <c r="D886" s="19"/>
      <c r="E886" s="21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8.75" customHeight="1">
      <c r="A887" s="19"/>
      <c r="B887" s="19"/>
      <c r="C887" s="19"/>
      <c r="D887" s="19"/>
      <c r="E887" s="21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8.75" customHeight="1">
      <c r="A888" s="19"/>
      <c r="B888" s="19"/>
      <c r="C888" s="19"/>
      <c r="D888" s="19"/>
      <c r="E888" s="21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8.75" customHeight="1">
      <c r="A889" s="19"/>
      <c r="B889" s="19"/>
      <c r="C889" s="19"/>
      <c r="D889" s="19"/>
      <c r="E889" s="21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8.75" customHeight="1">
      <c r="A890" s="19"/>
      <c r="B890" s="19"/>
      <c r="C890" s="19"/>
      <c r="D890" s="19"/>
      <c r="E890" s="21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8.75" customHeight="1">
      <c r="A891" s="19"/>
      <c r="B891" s="19"/>
      <c r="C891" s="19"/>
      <c r="D891" s="19"/>
      <c r="E891" s="21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8.75" customHeight="1">
      <c r="A892" s="19"/>
      <c r="B892" s="19"/>
      <c r="C892" s="19"/>
      <c r="D892" s="19"/>
      <c r="E892" s="21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8.75" customHeight="1">
      <c r="A893" s="19"/>
      <c r="B893" s="19"/>
      <c r="C893" s="19"/>
      <c r="D893" s="19"/>
      <c r="E893" s="21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8.75" customHeight="1">
      <c r="A894" s="19"/>
      <c r="B894" s="19"/>
      <c r="C894" s="19"/>
      <c r="D894" s="19"/>
      <c r="E894" s="21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8.75" customHeight="1">
      <c r="A895" s="19"/>
      <c r="B895" s="19"/>
      <c r="C895" s="19"/>
      <c r="D895" s="19"/>
      <c r="E895" s="21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8.75" customHeight="1">
      <c r="A896" s="19"/>
      <c r="B896" s="19"/>
      <c r="C896" s="19"/>
      <c r="D896" s="19"/>
      <c r="E896" s="21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8.75" customHeight="1">
      <c r="A897" s="19"/>
      <c r="B897" s="19"/>
      <c r="C897" s="19"/>
      <c r="D897" s="19"/>
      <c r="E897" s="21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8.75" customHeight="1">
      <c r="A898" s="19"/>
      <c r="B898" s="19"/>
      <c r="C898" s="19"/>
      <c r="D898" s="19"/>
      <c r="E898" s="21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8.75" customHeight="1">
      <c r="A899" s="19"/>
      <c r="B899" s="19"/>
      <c r="C899" s="19"/>
      <c r="D899" s="19"/>
      <c r="E899" s="21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8.75" customHeight="1">
      <c r="A900" s="19"/>
      <c r="B900" s="19"/>
      <c r="C900" s="19"/>
      <c r="D900" s="19"/>
      <c r="E900" s="21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8.75" customHeight="1">
      <c r="A901" s="19"/>
      <c r="B901" s="19"/>
      <c r="C901" s="19"/>
      <c r="D901" s="19"/>
      <c r="E901" s="21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8.75" customHeight="1">
      <c r="A902" s="19"/>
      <c r="B902" s="19"/>
      <c r="C902" s="19"/>
      <c r="D902" s="19"/>
      <c r="E902" s="21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8.75" customHeight="1">
      <c r="A903" s="19"/>
      <c r="B903" s="19"/>
      <c r="C903" s="19"/>
      <c r="D903" s="19"/>
      <c r="E903" s="21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8.75" customHeight="1">
      <c r="A904" s="19"/>
      <c r="B904" s="19"/>
      <c r="C904" s="19"/>
      <c r="D904" s="19"/>
      <c r="E904" s="21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8.75" customHeight="1">
      <c r="A905" s="19"/>
      <c r="B905" s="19"/>
      <c r="C905" s="19"/>
      <c r="D905" s="19"/>
      <c r="E905" s="21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8.75" customHeight="1">
      <c r="A906" s="19"/>
      <c r="B906" s="19"/>
      <c r="C906" s="19"/>
      <c r="D906" s="19"/>
      <c r="E906" s="21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8.75" customHeight="1">
      <c r="A907" s="19"/>
      <c r="B907" s="19"/>
      <c r="C907" s="19"/>
      <c r="D907" s="19"/>
      <c r="E907" s="21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8.75" customHeight="1">
      <c r="A908" s="19"/>
      <c r="B908" s="19"/>
      <c r="C908" s="19"/>
      <c r="D908" s="19"/>
      <c r="E908" s="21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8.75" customHeight="1">
      <c r="A909" s="19"/>
      <c r="B909" s="19"/>
      <c r="C909" s="19"/>
      <c r="D909" s="19"/>
      <c r="E909" s="21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8.75" customHeight="1">
      <c r="A910" s="19"/>
      <c r="B910" s="19"/>
      <c r="C910" s="19"/>
      <c r="D910" s="19"/>
      <c r="E910" s="21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8.75" customHeight="1">
      <c r="A911" s="19"/>
      <c r="B911" s="19"/>
      <c r="C911" s="19"/>
      <c r="D911" s="19"/>
      <c r="E911" s="21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8.75" customHeight="1">
      <c r="A912" s="19"/>
      <c r="B912" s="19"/>
      <c r="C912" s="19"/>
      <c r="D912" s="19"/>
      <c r="E912" s="21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8.75" customHeight="1">
      <c r="A913" s="19"/>
      <c r="B913" s="19"/>
      <c r="C913" s="19"/>
      <c r="D913" s="19"/>
      <c r="E913" s="21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8.75" customHeight="1">
      <c r="A914" s="19"/>
      <c r="B914" s="19"/>
      <c r="C914" s="19"/>
      <c r="D914" s="19"/>
      <c r="E914" s="21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8.75" customHeight="1">
      <c r="A915" s="19"/>
      <c r="B915" s="19"/>
      <c r="C915" s="19"/>
      <c r="D915" s="19"/>
      <c r="E915" s="21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8.75" customHeight="1">
      <c r="A916" s="19"/>
      <c r="B916" s="19"/>
      <c r="C916" s="19"/>
      <c r="D916" s="19"/>
      <c r="E916" s="21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8.75" customHeight="1">
      <c r="A917" s="19"/>
      <c r="B917" s="19"/>
      <c r="C917" s="19"/>
      <c r="D917" s="19"/>
      <c r="E917" s="21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8.75" customHeight="1">
      <c r="A918" s="19"/>
      <c r="B918" s="19"/>
      <c r="C918" s="19"/>
      <c r="D918" s="19"/>
      <c r="E918" s="21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8.75" customHeight="1">
      <c r="A919" s="19"/>
      <c r="B919" s="19"/>
      <c r="C919" s="19"/>
      <c r="D919" s="19"/>
      <c r="E919" s="21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8.75" customHeight="1">
      <c r="A920" s="19"/>
      <c r="B920" s="19"/>
      <c r="C920" s="19"/>
      <c r="D920" s="19"/>
      <c r="E920" s="21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8.75" customHeight="1">
      <c r="A921" s="19"/>
      <c r="B921" s="19"/>
      <c r="C921" s="19"/>
      <c r="D921" s="19"/>
      <c r="E921" s="21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8.75" customHeight="1">
      <c r="A922" s="19"/>
      <c r="B922" s="19"/>
      <c r="C922" s="19"/>
      <c r="D922" s="19"/>
      <c r="E922" s="21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8.75" customHeight="1">
      <c r="A923" s="19"/>
      <c r="B923" s="19"/>
      <c r="C923" s="19"/>
      <c r="D923" s="19"/>
      <c r="E923" s="21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8.75" customHeight="1">
      <c r="A924" s="19"/>
      <c r="B924" s="19"/>
      <c r="C924" s="19"/>
      <c r="D924" s="19"/>
      <c r="E924" s="21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8.75" customHeight="1">
      <c r="A925" s="19"/>
      <c r="B925" s="19"/>
      <c r="C925" s="19"/>
      <c r="D925" s="19"/>
      <c r="E925" s="21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8.75" customHeight="1">
      <c r="A926" s="19"/>
      <c r="B926" s="19"/>
      <c r="C926" s="19"/>
      <c r="D926" s="19"/>
      <c r="E926" s="21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8.75" customHeight="1">
      <c r="A927" s="19"/>
      <c r="B927" s="19"/>
      <c r="C927" s="19"/>
      <c r="D927" s="19"/>
      <c r="E927" s="21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8.75" customHeight="1">
      <c r="A928" s="19"/>
      <c r="B928" s="19"/>
      <c r="C928" s="19"/>
      <c r="D928" s="19"/>
      <c r="E928" s="21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8.75" customHeight="1">
      <c r="A929" s="19"/>
      <c r="B929" s="19"/>
      <c r="C929" s="19"/>
      <c r="D929" s="19"/>
      <c r="E929" s="21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8.75" customHeight="1">
      <c r="A930" s="19"/>
      <c r="B930" s="19"/>
      <c r="C930" s="19"/>
      <c r="D930" s="19"/>
      <c r="E930" s="21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8.75" customHeight="1">
      <c r="A931" s="19"/>
      <c r="B931" s="19"/>
      <c r="C931" s="19"/>
      <c r="D931" s="19"/>
      <c r="E931" s="21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8.75" customHeight="1">
      <c r="A932" s="19"/>
      <c r="B932" s="19"/>
      <c r="C932" s="19"/>
      <c r="D932" s="19"/>
      <c r="E932" s="21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8.75" customHeight="1">
      <c r="A933" s="19"/>
      <c r="B933" s="19"/>
      <c r="C933" s="19"/>
      <c r="D933" s="19"/>
      <c r="E933" s="21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8.75" customHeight="1">
      <c r="A934" s="19"/>
      <c r="B934" s="19"/>
      <c r="C934" s="19"/>
      <c r="D934" s="19"/>
      <c r="E934" s="21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8.75" customHeight="1">
      <c r="A935" s="19"/>
      <c r="B935" s="19"/>
      <c r="C935" s="19"/>
      <c r="D935" s="19"/>
      <c r="E935" s="21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8.75" customHeight="1">
      <c r="A936" s="19"/>
      <c r="B936" s="19"/>
      <c r="C936" s="19"/>
      <c r="D936" s="19"/>
      <c r="E936" s="21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8.75" customHeight="1">
      <c r="A937" s="19"/>
      <c r="B937" s="19"/>
      <c r="C937" s="19"/>
      <c r="D937" s="19"/>
      <c r="E937" s="21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8.75" customHeight="1">
      <c r="A938" s="19"/>
      <c r="B938" s="19"/>
      <c r="C938" s="19"/>
      <c r="D938" s="19"/>
      <c r="E938" s="21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8.75" customHeight="1">
      <c r="A939" s="19"/>
      <c r="B939" s="19"/>
      <c r="C939" s="19"/>
      <c r="D939" s="19"/>
      <c r="E939" s="21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8.75" customHeight="1">
      <c r="A940" s="19"/>
      <c r="B940" s="19"/>
      <c r="C940" s="19"/>
      <c r="D940" s="19"/>
      <c r="E940" s="21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8.75" customHeight="1">
      <c r="A941" s="19"/>
      <c r="B941" s="19"/>
      <c r="C941" s="19"/>
      <c r="D941" s="19"/>
      <c r="E941" s="21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8.75" customHeight="1">
      <c r="A942" s="19"/>
      <c r="B942" s="19"/>
      <c r="C942" s="19"/>
      <c r="D942" s="19"/>
      <c r="E942" s="21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8.75" customHeight="1">
      <c r="A943" s="19"/>
      <c r="B943" s="19"/>
      <c r="C943" s="19"/>
      <c r="D943" s="19"/>
      <c r="E943" s="21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8.75" customHeight="1">
      <c r="A944" s="19"/>
      <c r="B944" s="19"/>
      <c r="C944" s="19"/>
      <c r="D944" s="19"/>
      <c r="E944" s="21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8.75" customHeight="1">
      <c r="A945" s="19"/>
      <c r="B945" s="19"/>
      <c r="C945" s="19"/>
      <c r="D945" s="19"/>
      <c r="E945" s="21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8.75" customHeight="1">
      <c r="A946" s="19"/>
      <c r="B946" s="19"/>
      <c r="C946" s="19"/>
      <c r="D946" s="19"/>
      <c r="E946" s="21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8.75" customHeight="1">
      <c r="A947" s="19"/>
      <c r="B947" s="19"/>
      <c r="C947" s="19"/>
      <c r="D947" s="19"/>
      <c r="E947" s="21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8.75" customHeight="1">
      <c r="A948" s="19"/>
      <c r="B948" s="19"/>
      <c r="C948" s="19"/>
      <c r="D948" s="19"/>
      <c r="E948" s="21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8.75" customHeight="1">
      <c r="A949" s="19"/>
      <c r="B949" s="19"/>
      <c r="C949" s="19"/>
      <c r="D949" s="19"/>
      <c r="E949" s="21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8.75" customHeight="1">
      <c r="A950" s="19"/>
      <c r="B950" s="19"/>
      <c r="C950" s="19"/>
      <c r="D950" s="19"/>
      <c r="E950" s="21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8.75" customHeight="1">
      <c r="A951" s="19"/>
      <c r="B951" s="19"/>
      <c r="C951" s="19"/>
      <c r="D951" s="19"/>
      <c r="E951" s="21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8.75" customHeight="1">
      <c r="A952" s="19"/>
      <c r="B952" s="19"/>
      <c r="C952" s="19"/>
      <c r="D952" s="19"/>
      <c r="E952" s="21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8.75" customHeight="1">
      <c r="A953" s="19"/>
      <c r="B953" s="19"/>
      <c r="C953" s="19"/>
      <c r="D953" s="19"/>
      <c r="E953" s="21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8.75" customHeight="1">
      <c r="A954" s="19"/>
      <c r="B954" s="19"/>
      <c r="C954" s="19"/>
      <c r="D954" s="19"/>
      <c r="E954" s="21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8.75" customHeight="1">
      <c r="A955" s="19"/>
      <c r="B955" s="19"/>
      <c r="C955" s="19"/>
      <c r="D955" s="19"/>
      <c r="E955" s="21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8.75" customHeight="1">
      <c r="A956" s="19"/>
      <c r="B956" s="19"/>
      <c r="C956" s="19"/>
      <c r="D956" s="19"/>
      <c r="E956" s="21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8.75" customHeight="1">
      <c r="A957" s="19"/>
      <c r="B957" s="19"/>
      <c r="C957" s="19"/>
      <c r="D957" s="19"/>
      <c r="E957" s="21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8.75" customHeight="1">
      <c r="A958" s="19"/>
      <c r="B958" s="19"/>
      <c r="C958" s="19"/>
      <c r="D958" s="19"/>
      <c r="E958" s="21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8.75" customHeight="1">
      <c r="A959" s="19"/>
      <c r="B959" s="19"/>
      <c r="C959" s="19"/>
      <c r="D959" s="19"/>
      <c r="E959" s="21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8.75" customHeight="1">
      <c r="A960" s="19"/>
      <c r="B960" s="19"/>
      <c r="C960" s="19"/>
      <c r="D960" s="19"/>
      <c r="E960" s="21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8.75" customHeight="1">
      <c r="A961" s="19"/>
      <c r="B961" s="19"/>
      <c r="C961" s="19"/>
      <c r="D961" s="19"/>
      <c r="E961" s="21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8.75" customHeight="1">
      <c r="A962" s="19"/>
      <c r="B962" s="19"/>
      <c r="C962" s="19"/>
      <c r="D962" s="19"/>
      <c r="E962" s="21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8.75" customHeight="1">
      <c r="A963" s="19"/>
      <c r="B963" s="19"/>
      <c r="C963" s="19"/>
      <c r="D963" s="19"/>
      <c r="E963" s="21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8.75" customHeight="1">
      <c r="A964" s="19"/>
      <c r="B964" s="19"/>
      <c r="C964" s="19"/>
      <c r="D964" s="19"/>
      <c r="E964" s="21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8.75" customHeight="1">
      <c r="A965" s="19"/>
      <c r="B965" s="19"/>
      <c r="C965" s="19"/>
      <c r="D965" s="19"/>
      <c r="E965" s="21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8.75" customHeight="1">
      <c r="A966" s="19"/>
      <c r="B966" s="19"/>
      <c r="C966" s="19"/>
      <c r="D966" s="19"/>
      <c r="E966" s="21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8.75" customHeight="1">
      <c r="A967" s="19"/>
      <c r="B967" s="19"/>
      <c r="C967" s="19"/>
      <c r="D967" s="19"/>
      <c r="E967" s="21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8.75" customHeight="1">
      <c r="A968" s="19"/>
      <c r="B968" s="19"/>
      <c r="C968" s="19"/>
      <c r="D968" s="19"/>
      <c r="E968" s="21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8.75" customHeight="1">
      <c r="A969" s="19"/>
      <c r="B969" s="19"/>
      <c r="C969" s="19"/>
      <c r="D969" s="19"/>
      <c r="E969" s="21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8.75" customHeight="1">
      <c r="A970" s="19"/>
      <c r="B970" s="19"/>
      <c r="C970" s="19"/>
      <c r="D970" s="19"/>
      <c r="E970" s="21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8.75" customHeight="1">
      <c r="A971" s="19"/>
      <c r="B971" s="19"/>
      <c r="C971" s="19"/>
      <c r="D971" s="19"/>
      <c r="E971" s="21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8.75" customHeight="1">
      <c r="A972" s="19"/>
      <c r="B972" s="19"/>
      <c r="C972" s="19"/>
      <c r="D972" s="19"/>
      <c r="E972" s="21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8.75" customHeight="1">
      <c r="A973" s="19"/>
      <c r="B973" s="19"/>
      <c r="C973" s="19"/>
      <c r="D973" s="19"/>
      <c r="E973" s="21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8.75" customHeight="1">
      <c r="A974" s="19"/>
      <c r="B974" s="19"/>
      <c r="C974" s="19"/>
      <c r="D974" s="19"/>
      <c r="E974" s="21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8.75" customHeight="1">
      <c r="A975" s="19"/>
      <c r="B975" s="19"/>
      <c r="C975" s="19"/>
      <c r="D975" s="19"/>
      <c r="E975" s="21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8.75" customHeight="1">
      <c r="A976" s="19"/>
      <c r="B976" s="19"/>
      <c r="C976" s="19"/>
      <c r="D976" s="19"/>
      <c r="E976" s="21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8.75" customHeight="1">
      <c r="A977" s="19"/>
      <c r="B977" s="19"/>
      <c r="C977" s="19"/>
      <c r="D977" s="19"/>
      <c r="E977" s="21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8.75" customHeight="1">
      <c r="A978" s="19"/>
      <c r="B978" s="19"/>
      <c r="C978" s="19"/>
      <c r="D978" s="19"/>
      <c r="E978" s="21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8.75" customHeight="1">
      <c r="A979" s="19"/>
      <c r="B979" s="19"/>
      <c r="C979" s="19"/>
      <c r="D979" s="19"/>
      <c r="E979" s="21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8.75" customHeight="1">
      <c r="A980" s="19"/>
      <c r="B980" s="19"/>
      <c r="C980" s="19"/>
      <c r="D980" s="19"/>
      <c r="E980" s="21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8.75" customHeight="1">
      <c r="A981" s="19"/>
      <c r="B981" s="19"/>
      <c r="C981" s="19"/>
      <c r="D981" s="19"/>
      <c r="E981" s="21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8.75" customHeight="1">
      <c r="A982" s="19"/>
      <c r="B982" s="19"/>
      <c r="C982" s="19"/>
      <c r="D982" s="19"/>
      <c r="E982" s="21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8.75" customHeight="1">
      <c r="A983" s="19"/>
      <c r="B983" s="19"/>
      <c r="C983" s="19"/>
      <c r="D983" s="19"/>
      <c r="E983" s="21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8.75" customHeight="1">
      <c r="A984" s="19"/>
      <c r="B984" s="19"/>
      <c r="C984" s="19"/>
      <c r="D984" s="19"/>
      <c r="E984" s="21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8.75" customHeight="1">
      <c r="A985" s="19"/>
      <c r="B985" s="19"/>
      <c r="C985" s="19"/>
      <c r="D985" s="19"/>
      <c r="E985" s="21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8.75" customHeight="1">
      <c r="A986" s="19"/>
      <c r="B986" s="19"/>
      <c r="C986" s="19"/>
      <c r="D986" s="19"/>
      <c r="E986" s="21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8.75" customHeight="1">
      <c r="A987" s="19"/>
      <c r="B987" s="19"/>
      <c r="C987" s="19"/>
      <c r="D987" s="19"/>
      <c r="E987" s="21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8.75" customHeight="1">
      <c r="A988" s="19"/>
      <c r="B988" s="19"/>
      <c r="C988" s="19"/>
      <c r="D988" s="19"/>
      <c r="E988" s="21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8.75" customHeight="1">
      <c r="A989" s="19"/>
      <c r="B989" s="19"/>
      <c r="C989" s="19"/>
      <c r="D989" s="19"/>
      <c r="E989" s="21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8.75" customHeight="1">
      <c r="A990" s="19"/>
      <c r="B990" s="19"/>
      <c r="C990" s="19"/>
      <c r="D990" s="19"/>
      <c r="E990" s="21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8.75" customHeight="1">
      <c r="A991" s="19"/>
      <c r="B991" s="19"/>
      <c r="C991" s="19"/>
      <c r="D991" s="19"/>
      <c r="E991" s="21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8.75" customHeight="1">
      <c r="A992" s="19"/>
      <c r="B992" s="19"/>
      <c r="C992" s="19"/>
      <c r="D992" s="19"/>
      <c r="E992" s="21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8.75" customHeight="1">
      <c r="A993" s="19"/>
      <c r="B993" s="19"/>
      <c r="C993" s="19"/>
      <c r="D993" s="19"/>
      <c r="E993" s="21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8.75" customHeight="1">
      <c r="A994" s="19"/>
      <c r="B994" s="19"/>
      <c r="C994" s="19"/>
      <c r="D994" s="19"/>
      <c r="E994" s="21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8.75" customHeight="1">
      <c r="A995" s="19"/>
      <c r="B995" s="19"/>
      <c r="C995" s="19"/>
      <c r="D995" s="19"/>
      <c r="E995" s="21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8.75" customHeight="1">
      <c r="A996" s="19"/>
      <c r="B996" s="19"/>
      <c r="C996" s="19"/>
      <c r="D996" s="19"/>
      <c r="E996" s="21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8.75" customHeight="1">
      <c r="A997" s="19"/>
      <c r="B997" s="19"/>
      <c r="C997" s="19"/>
      <c r="D997" s="19"/>
      <c r="E997" s="21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8.75">
      <c r="F998" s="19"/>
    </row>
  </sheetData>
  <sheetProtection/>
  <mergeCells count="3">
    <mergeCell ref="B2:C2"/>
    <mergeCell ref="B17:C17"/>
    <mergeCell ref="B19:C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9"/>
  <sheetViews>
    <sheetView zoomScale="50" zoomScaleNormal="50" zoomScalePageLayoutView="0" workbookViewId="0" topLeftCell="A100">
      <selection activeCell="B110" sqref="B110:F114"/>
    </sheetView>
  </sheetViews>
  <sheetFormatPr defaultColWidth="14.421875" defaultRowHeight="15"/>
  <cols>
    <col min="1" max="1" width="11.7109375" style="4" customWidth="1"/>
    <col min="2" max="2" width="94.57421875" style="4" customWidth="1"/>
    <col min="3" max="3" width="42.8515625" style="4" customWidth="1"/>
    <col min="4" max="4" width="36.140625" style="4" customWidth="1"/>
    <col min="5" max="5" width="35.57421875" style="4" customWidth="1"/>
    <col min="6" max="6" width="43.7109375" style="4" customWidth="1"/>
    <col min="7" max="7" width="41.00390625" style="4" customWidth="1"/>
    <col min="8" max="8" width="2.57421875" style="4" hidden="1" customWidth="1"/>
    <col min="9" max="9" width="29.7109375" style="4" customWidth="1"/>
    <col min="10" max="10" width="33.7109375" style="4" customWidth="1"/>
    <col min="11" max="11" width="21.00390625" style="4" customWidth="1"/>
    <col min="12" max="12" width="21.57421875" style="4" customWidth="1"/>
    <col min="13" max="14" width="8.8515625" style="4" customWidth="1"/>
    <col min="15" max="26" width="8.00390625" style="4" customWidth="1"/>
    <col min="27" max="16384" width="14.421875" style="4" customWidth="1"/>
  </cols>
  <sheetData>
    <row r="1" spans="1:26" ht="15">
      <c r="A1" s="2"/>
      <c r="B1" s="2"/>
      <c r="C1" s="2"/>
      <c r="D1" s="2"/>
      <c r="E1" s="2"/>
      <c r="F1" s="2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/>
      <c r="B2" s="254" t="s">
        <v>25</v>
      </c>
      <c r="C2" s="255"/>
      <c r="D2" s="255"/>
      <c r="E2" s="255"/>
      <c r="F2" s="255"/>
      <c r="G2" s="256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0.5" customHeight="1">
      <c r="A3" s="2"/>
      <c r="B3" s="257"/>
      <c r="C3" s="258"/>
      <c r="D3" s="258"/>
      <c r="E3" s="258"/>
      <c r="F3" s="258"/>
      <c r="G3" s="259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2"/>
      <c r="B4" s="260" t="s">
        <v>62</v>
      </c>
      <c r="C4" s="261"/>
      <c r="D4" s="261"/>
      <c r="E4" s="261"/>
      <c r="F4" s="261"/>
      <c r="G4" s="262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2"/>
      <c r="B5" s="263"/>
      <c r="C5" s="264"/>
      <c r="D5" s="264"/>
      <c r="E5" s="264"/>
      <c r="F5" s="264"/>
      <c r="G5" s="265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"/>
      <c r="B6" s="5"/>
      <c r="C6" s="5"/>
      <c r="D6" s="5"/>
      <c r="E6" s="5"/>
      <c r="F6" s="5"/>
      <c r="G6" s="5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3.5" customHeight="1">
      <c r="A7" s="2"/>
      <c r="B7" s="266" t="s">
        <v>188</v>
      </c>
      <c r="C7" s="267"/>
      <c r="D7" s="267"/>
      <c r="E7" s="267"/>
      <c r="F7" s="267"/>
      <c r="G7" s="197"/>
      <c r="H7" s="3"/>
      <c r="I7" s="3"/>
      <c r="J7" s="3"/>
      <c r="K7" s="2"/>
      <c r="L7" s="2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1.5" customHeight="1">
      <c r="A8" s="2"/>
      <c r="B8" s="268" t="s">
        <v>18</v>
      </c>
      <c r="C8" s="267"/>
      <c r="D8" s="197"/>
      <c r="E8" s="269" t="s">
        <v>21</v>
      </c>
      <c r="F8" s="270"/>
      <c r="G8" s="271"/>
      <c r="H8" s="3"/>
      <c r="I8" s="179"/>
      <c r="J8" s="3"/>
      <c r="K8" s="2"/>
      <c r="L8" s="2"/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7"/>
      <c r="D10" s="7"/>
      <c r="E10" s="7"/>
      <c r="F10" s="2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4" ht="90" customHeight="1">
      <c r="A11" s="8"/>
      <c r="B11" s="9" t="s">
        <v>35</v>
      </c>
      <c r="C11" s="9" t="s">
        <v>28</v>
      </c>
      <c r="D11" s="9" t="s">
        <v>29</v>
      </c>
      <c r="E11" s="9" t="s">
        <v>30</v>
      </c>
      <c r="F11" s="49" t="s">
        <v>84</v>
      </c>
      <c r="G11" s="9" t="s">
        <v>48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59.25" customHeight="1">
      <c r="A12" s="53">
        <v>1</v>
      </c>
      <c r="B12" s="52" t="s">
        <v>214</v>
      </c>
      <c r="C12" s="46">
        <v>44119</v>
      </c>
      <c r="D12" s="47" t="s">
        <v>182</v>
      </c>
      <c r="E12" s="47" t="s">
        <v>31</v>
      </c>
      <c r="F12" s="47" t="s">
        <v>65</v>
      </c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7" customHeight="1">
      <c r="A13" s="53">
        <v>2</v>
      </c>
      <c r="B13" s="52" t="s">
        <v>190</v>
      </c>
      <c r="C13" s="46">
        <v>44134</v>
      </c>
      <c r="D13" s="47" t="s">
        <v>182</v>
      </c>
      <c r="E13" s="47" t="s">
        <v>33</v>
      </c>
      <c r="F13" s="47" t="s">
        <v>65</v>
      </c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74.25" customHeight="1">
      <c r="A14" s="53">
        <v>3</v>
      </c>
      <c r="B14" s="52" t="s">
        <v>191</v>
      </c>
      <c r="C14" s="46">
        <v>44165</v>
      </c>
      <c r="D14" s="47" t="s">
        <v>182</v>
      </c>
      <c r="E14" s="47" t="s">
        <v>33</v>
      </c>
      <c r="F14" s="47" t="s">
        <v>65</v>
      </c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72" customHeight="1">
      <c r="A15" s="53">
        <v>4</v>
      </c>
      <c r="B15" s="52"/>
      <c r="C15" s="46"/>
      <c r="D15" s="47"/>
      <c r="E15" s="47"/>
      <c r="F15" s="47"/>
      <c r="G15" s="10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5" customHeight="1">
      <c r="A16" s="2"/>
      <c r="B16" s="2"/>
      <c r="C16" s="7"/>
      <c r="D16" s="11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.5" customHeight="1">
      <c r="A17" s="2"/>
      <c r="B17" s="91" t="s">
        <v>87</v>
      </c>
      <c r="C17" s="92"/>
      <c r="D17" s="90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8.5" customHeight="1">
      <c r="A18" s="2"/>
      <c r="B18" s="93" t="s">
        <v>85</v>
      </c>
      <c r="C18" s="94"/>
      <c r="D18" s="2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5" customHeight="1">
      <c r="A19" s="2"/>
      <c r="B19" s="95" t="s">
        <v>86</v>
      </c>
      <c r="C19" s="96"/>
      <c r="D19" s="11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8.5" customHeight="1">
      <c r="A20" s="2"/>
      <c r="B20" s="89"/>
      <c r="C20" s="7"/>
      <c r="D20" s="11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5" customHeight="1">
      <c r="A21" s="2"/>
      <c r="B21" s="89"/>
      <c r="C21" s="7"/>
      <c r="D21" s="11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2"/>
      <c r="B22" s="89"/>
      <c r="C22" s="7"/>
      <c r="D22" s="11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 customHeight="1">
      <c r="A23" s="2"/>
      <c r="B23" s="89"/>
      <c r="C23" s="7"/>
      <c r="D23" s="11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 customHeight="1">
      <c r="A24" s="2"/>
      <c r="B24" s="89"/>
      <c r="C24" s="7"/>
      <c r="D24" s="11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76" customFormat="1" ht="28.5" customHeight="1">
      <c r="A25" s="171"/>
      <c r="B25" s="172"/>
      <c r="C25" s="173"/>
      <c r="D25" s="174"/>
      <c r="E25" s="175"/>
      <c r="F25" s="175"/>
      <c r="G25" s="175"/>
      <c r="H25" s="175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8.5" customHeight="1">
      <c r="A26" s="2"/>
      <c r="B26" s="89"/>
      <c r="C26" s="7"/>
      <c r="D26" s="11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28.5" customHeight="1">
      <c r="A27" s="2"/>
      <c r="B27" s="2"/>
      <c r="C27" s="7"/>
      <c r="D27" s="7"/>
      <c r="E27" s="7"/>
      <c r="F27" s="2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2"/>
      <c r="B28" s="272" t="s">
        <v>148</v>
      </c>
      <c r="C28" s="272"/>
      <c r="D28" s="272"/>
      <c r="E28" s="7"/>
      <c r="F28" s="2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>
      <c r="A29" s="2"/>
      <c r="B29" s="272"/>
      <c r="C29" s="272"/>
      <c r="D29" s="272"/>
      <c r="E29" s="7"/>
      <c r="F29" s="2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>
      <c r="A30" s="2"/>
      <c r="B30" s="272"/>
      <c r="C30" s="272"/>
      <c r="D30" s="272"/>
      <c r="E30" s="7"/>
      <c r="F30" s="2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2"/>
      <c r="B31" s="88"/>
      <c r="C31" s="88"/>
      <c r="D31" s="88"/>
      <c r="E31" s="7"/>
      <c r="F31" s="2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>
      <c r="A32" s="2"/>
      <c r="B32" s="88"/>
      <c r="C32" s="88"/>
      <c r="D32" s="88"/>
      <c r="E32" s="7"/>
      <c r="F32" s="2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>
      <c r="A33" s="2"/>
      <c r="B33" s="88"/>
      <c r="C33" s="88"/>
      <c r="D33" s="88"/>
      <c r="E33" s="7"/>
      <c r="F33" s="2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3.75" customHeight="1">
      <c r="A34" s="2"/>
      <c r="B34" s="48"/>
      <c r="C34" s="12"/>
      <c r="D34" s="7"/>
      <c r="E34" s="7"/>
      <c r="F34" s="2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3.75" customHeight="1">
      <c r="A35" s="2"/>
      <c r="B35" s="242" t="s">
        <v>81</v>
      </c>
      <c r="C35" s="242"/>
      <c r="D35" s="242"/>
      <c r="E35" s="7"/>
      <c r="F35" s="2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5" customFormat="1" ht="33.75" customHeight="1">
      <c r="A36" s="2"/>
      <c r="B36" s="67"/>
      <c r="C36" s="67"/>
      <c r="D36" s="7"/>
      <c r="E36" s="7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5" customFormat="1" ht="33.75" customHeight="1">
      <c r="A37" s="2"/>
      <c r="B37" s="205" t="s">
        <v>82</v>
      </c>
      <c r="C37" s="205"/>
      <c r="E37" s="7"/>
      <c r="F37" s="2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3.75" customHeight="1">
      <c r="A38" s="2"/>
      <c r="B38" s="162" t="s">
        <v>152</v>
      </c>
      <c r="C38" s="12"/>
      <c r="D38" s="7"/>
      <c r="E38" s="7"/>
      <c r="F38" s="2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.75" customHeight="1">
      <c r="A39" s="2"/>
      <c r="B39" s="162"/>
      <c r="C39" s="12"/>
      <c r="D39" s="7"/>
      <c r="E39" s="7"/>
      <c r="F39" s="2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3.75" customHeight="1">
      <c r="A40" s="2"/>
      <c r="B40" s="14" t="s">
        <v>26</v>
      </c>
      <c r="C40" s="7"/>
      <c r="D40" s="7"/>
      <c r="E40" s="7"/>
      <c r="F40" s="2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3.75" customHeight="1">
      <c r="A41" s="2"/>
      <c r="B41" s="68" t="s">
        <v>63</v>
      </c>
      <c r="C41" s="68" t="s">
        <v>64</v>
      </c>
      <c r="D41" s="69" t="s">
        <v>27</v>
      </c>
      <c r="E41" s="7"/>
      <c r="F41" s="2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8.5" customHeight="1">
      <c r="A42" s="2"/>
      <c r="B42" s="70">
        <v>3</v>
      </c>
      <c r="C42" s="70">
        <v>1</v>
      </c>
      <c r="D42" s="71">
        <f>C42/B42</f>
        <v>0.3333333333333333</v>
      </c>
      <c r="E42" s="7"/>
      <c r="F42" s="2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3.75" customHeight="1">
      <c r="A43" s="2"/>
      <c r="B43" s="48"/>
      <c r="C43" s="12"/>
      <c r="D43" s="7"/>
      <c r="E43" s="7"/>
      <c r="F43" s="2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3.75" customHeight="1">
      <c r="A44" s="2"/>
      <c r="B44" s="51" t="s">
        <v>34</v>
      </c>
      <c r="C44" s="12"/>
      <c r="D44" s="7"/>
      <c r="F44" s="2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1.75" customHeight="1">
      <c r="A45" s="2"/>
      <c r="B45" s="72" t="s">
        <v>76</v>
      </c>
      <c r="C45" s="73" t="s">
        <v>77</v>
      </c>
      <c r="E45" s="244" t="s">
        <v>78</v>
      </c>
      <c r="F45" s="244"/>
      <c r="G45" s="244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7.25" customHeight="1">
      <c r="A46" s="2"/>
      <c r="B46" s="74" t="s">
        <v>73</v>
      </c>
      <c r="C46" s="75">
        <v>0</v>
      </c>
      <c r="D46" s="7"/>
      <c r="E46" s="207" t="s">
        <v>177</v>
      </c>
      <c r="F46" s="208"/>
      <c r="G46" s="208"/>
      <c r="H46" s="208"/>
      <c r="I46" s="209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3.75">
      <c r="A47" s="2"/>
      <c r="B47" s="74" t="s">
        <v>74</v>
      </c>
      <c r="C47" s="76">
        <v>0</v>
      </c>
      <c r="D47" s="2"/>
      <c r="E47" s="210"/>
      <c r="F47" s="211"/>
      <c r="G47" s="211"/>
      <c r="H47" s="211"/>
      <c r="I47" s="21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.75" customHeight="1">
      <c r="A48" s="2"/>
      <c r="B48" s="74" t="s">
        <v>75</v>
      </c>
      <c r="C48" s="75">
        <v>0</v>
      </c>
      <c r="D48" s="2"/>
      <c r="E48" s="210"/>
      <c r="F48" s="211"/>
      <c r="G48" s="211"/>
      <c r="H48" s="211"/>
      <c r="I48" s="21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9" customHeight="1">
      <c r="A49" s="2"/>
      <c r="B49" s="74" t="s">
        <v>72</v>
      </c>
      <c r="C49" s="76">
        <v>0</v>
      </c>
      <c r="D49" s="13"/>
      <c r="E49" s="210"/>
      <c r="F49" s="211"/>
      <c r="G49" s="211"/>
      <c r="H49" s="211"/>
      <c r="I49" s="21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9" customHeight="1">
      <c r="A50" s="2"/>
      <c r="B50" s="77" t="s">
        <v>66</v>
      </c>
      <c r="C50" s="78">
        <f>SUM(C46:C49)</f>
        <v>0</v>
      </c>
      <c r="E50" s="210"/>
      <c r="F50" s="211"/>
      <c r="G50" s="211"/>
      <c r="H50" s="211"/>
      <c r="I50" s="21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0.5" customHeight="1">
      <c r="A51" s="206"/>
      <c r="B51" s="15"/>
      <c r="C51" s="2"/>
      <c r="D51" s="2"/>
      <c r="E51" s="213"/>
      <c r="F51" s="214"/>
      <c r="G51" s="214"/>
      <c r="H51" s="214"/>
      <c r="I51" s="215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>
      <c r="A52" s="206"/>
      <c r="B52" s="15"/>
      <c r="C52" s="2"/>
      <c r="D52" s="2"/>
      <c r="E52" s="245" t="s">
        <v>151</v>
      </c>
      <c r="F52" s="246"/>
      <c r="G52" s="246"/>
      <c r="H52" s="246"/>
      <c r="I52" s="247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>
      <c r="A53" s="206"/>
      <c r="B53" s="15"/>
      <c r="C53" s="2"/>
      <c r="D53" s="2"/>
      <c r="E53" s="248"/>
      <c r="F53" s="249"/>
      <c r="G53" s="249"/>
      <c r="H53" s="249"/>
      <c r="I53" s="250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4.5" customHeight="1">
      <c r="A54" s="206"/>
      <c r="B54" s="15"/>
      <c r="C54" s="2"/>
      <c r="D54" s="2" t="s">
        <v>149</v>
      </c>
      <c r="E54" s="251"/>
      <c r="F54" s="252"/>
      <c r="G54" s="252"/>
      <c r="H54" s="252"/>
      <c r="I54" s="25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4.5" customHeight="1">
      <c r="A55" s="206"/>
      <c r="B55" s="15"/>
      <c r="C55" s="2"/>
      <c r="D55" s="2"/>
      <c r="E55" s="97"/>
      <c r="F55" s="97"/>
      <c r="G55" s="97"/>
      <c r="H55" s="97"/>
      <c r="I55" s="97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4.5" customHeight="1">
      <c r="A56" s="206"/>
      <c r="B56" s="15"/>
      <c r="C56" s="2"/>
      <c r="D56" s="2"/>
      <c r="E56" s="97"/>
      <c r="F56" s="97"/>
      <c r="G56" s="97"/>
      <c r="H56" s="97"/>
      <c r="I56" s="97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>
      <c r="A57" s="206"/>
      <c r="B57" s="15"/>
      <c r="C57" s="2"/>
      <c r="D57" s="2"/>
      <c r="E57" s="97"/>
      <c r="F57" s="97"/>
      <c r="G57" s="97"/>
      <c r="H57" s="97"/>
      <c r="I57" s="97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>
      <c r="A58" s="206"/>
      <c r="B58" s="15"/>
      <c r="C58" s="2"/>
      <c r="D58" s="2"/>
      <c r="E58" s="66"/>
      <c r="F58" s="66"/>
      <c r="G58" s="66"/>
      <c r="H58" s="66"/>
      <c r="I58" s="66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75" customHeight="1">
      <c r="A59" s="206"/>
      <c r="B59" s="243" t="s">
        <v>80</v>
      </c>
      <c r="C59" s="243"/>
      <c r="E59" s="66"/>
      <c r="F59" s="66"/>
      <c r="G59" s="66"/>
      <c r="H59" s="66"/>
      <c r="I59" s="66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>
      <c r="A60" s="206"/>
      <c r="B60" s="216" t="s">
        <v>235</v>
      </c>
      <c r="C60" s="217"/>
      <c r="D60" s="217"/>
      <c r="E60" s="218"/>
      <c r="F60" s="66"/>
      <c r="G60" s="66"/>
      <c r="H60" s="66"/>
      <c r="I60" s="66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>
      <c r="A61" s="206"/>
      <c r="B61" s="219"/>
      <c r="C61" s="220"/>
      <c r="D61" s="220"/>
      <c r="E61" s="221"/>
      <c r="F61" s="97"/>
      <c r="G61" s="97"/>
      <c r="H61" s="97"/>
      <c r="I61" s="97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>
      <c r="A62" s="206"/>
      <c r="B62" s="219"/>
      <c r="C62" s="220"/>
      <c r="D62" s="220"/>
      <c r="E62" s="221"/>
      <c r="F62" s="97"/>
      <c r="G62" s="97"/>
      <c r="H62" s="97"/>
      <c r="I62" s="97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>
      <c r="A63" s="206"/>
      <c r="B63" s="222"/>
      <c r="C63" s="223"/>
      <c r="D63" s="223"/>
      <c r="E63" s="224"/>
      <c r="F63" s="97"/>
      <c r="G63" s="97"/>
      <c r="H63" s="97"/>
      <c r="I63" s="97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>
      <c r="A64" s="206"/>
      <c r="B64" s="15"/>
      <c r="C64" s="2"/>
      <c r="D64" s="2"/>
      <c r="E64" s="66"/>
      <c r="F64" s="66"/>
      <c r="G64" s="66"/>
      <c r="H64" s="66"/>
      <c r="I64" s="66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06"/>
      <c r="B65" s="16"/>
      <c r="C65" s="17"/>
      <c r="D65" s="17"/>
      <c r="E65" s="2"/>
      <c r="F65" s="2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4.5" customHeight="1">
      <c r="A66" s="206"/>
      <c r="B66" s="51" t="s">
        <v>68</v>
      </c>
      <c r="C66" s="17"/>
      <c r="D66" s="17"/>
      <c r="E66" s="2"/>
      <c r="F66" s="2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45" customFormat="1" ht="53.25" customHeight="1">
      <c r="A67" s="206"/>
      <c r="B67" s="61" t="s">
        <v>183</v>
      </c>
      <c r="C67" s="62">
        <v>2127</v>
      </c>
      <c r="D67" s="50"/>
      <c r="E67" s="55"/>
      <c r="F67" s="55"/>
      <c r="G67" s="55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45" customFormat="1" ht="54.75" customHeight="1">
      <c r="A68" s="206"/>
      <c r="B68" s="61" t="s">
        <v>184</v>
      </c>
      <c r="C68" s="62">
        <v>0</v>
      </c>
      <c r="D68" s="18"/>
      <c r="E68" s="55"/>
      <c r="F68" s="55"/>
      <c r="G68" s="55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45" customFormat="1" ht="59.25" customHeight="1">
      <c r="A69" s="206"/>
      <c r="B69" s="61" t="s">
        <v>69</v>
      </c>
      <c r="C69" s="63">
        <f>C68/C67</f>
        <v>0</v>
      </c>
      <c r="D69" s="2"/>
      <c r="E69" s="55"/>
      <c r="F69" s="55"/>
      <c r="G69" s="55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45" customFormat="1" ht="59.25" customHeight="1">
      <c r="A70" s="206"/>
      <c r="B70" s="56"/>
      <c r="C70" s="54"/>
      <c r="D70" s="2"/>
      <c r="E70" s="55"/>
      <c r="F70" s="55"/>
      <c r="G70" s="55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45" customFormat="1" ht="59.25" customHeight="1">
      <c r="A71" s="206"/>
      <c r="B71" s="51" t="s">
        <v>67</v>
      </c>
      <c r="D71" s="2"/>
      <c r="E71" s="55"/>
      <c r="F71" s="55"/>
      <c r="G71" s="55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45" customFormat="1" ht="59.25" customHeight="1">
      <c r="A72" s="206"/>
      <c r="B72" s="241" t="s">
        <v>215</v>
      </c>
      <c r="C72" s="237" t="e">
        <f>C50/C68</f>
        <v>#DIV/0!</v>
      </c>
      <c r="D72" s="2"/>
      <c r="E72" s="55"/>
      <c r="F72" s="55"/>
      <c r="G72" s="55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45" customFormat="1" ht="59.25" customHeight="1">
      <c r="A73" s="206"/>
      <c r="B73" s="241"/>
      <c r="C73" s="238"/>
      <c r="D73" s="2"/>
      <c r="E73" s="55"/>
      <c r="F73" s="55"/>
      <c r="G73" s="55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45" customFormat="1" ht="59.25" customHeight="1">
      <c r="A74" s="206"/>
      <c r="B74" s="58"/>
      <c r="C74" s="59"/>
      <c r="D74" s="2"/>
      <c r="E74" s="55"/>
      <c r="F74" s="55"/>
      <c r="G74" s="55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45" customFormat="1" ht="15.75" customHeight="1">
      <c r="A75" s="2"/>
      <c r="C75" s="2"/>
      <c r="D75" s="2"/>
      <c r="E75" s="2"/>
      <c r="F75" s="2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45" customFormat="1" ht="15.75" customHeight="1">
      <c r="A76" s="2"/>
      <c r="C76" s="2"/>
      <c r="D76" s="2"/>
      <c r="E76" s="2"/>
      <c r="F76" s="2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45" customFormat="1" ht="15.75" customHeight="1">
      <c r="A77" s="2"/>
      <c r="C77" s="2"/>
      <c r="D77" s="2"/>
      <c r="E77" s="2"/>
      <c r="F77" s="2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45" customFormat="1" ht="15.75" customHeight="1">
      <c r="A78" s="2"/>
      <c r="C78" s="2"/>
      <c r="D78" s="2"/>
      <c r="E78" s="2"/>
      <c r="F78" s="2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45" customFormat="1" ht="15.75" customHeight="1">
      <c r="A79" s="2"/>
      <c r="C79" s="2"/>
      <c r="D79" s="2"/>
      <c r="E79" s="2"/>
      <c r="F79" s="2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45" customFormat="1" ht="15.75" customHeight="1">
      <c r="A80" s="2"/>
      <c r="C80" s="2"/>
      <c r="D80" s="2"/>
      <c r="E80" s="2"/>
      <c r="F80" s="2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5" s="45" customFormat="1" ht="37.5" customHeight="1">
      <c r="A81" s="2"/>
      <c r="B81" s="239" t="s">
        <v>169</v>
      </c>
      <c r="C81" s="239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6" s="45" customFormat="1" ht="23.25" customHeight="1">
      <c r="A82" s="2"/>
      <c r="B82" s="225" t="s">
        <v>170</v>
      </c>
      <c r="C82" s="226"/>
      <c r="D82" s="226"/>
      <c r="E82" s="227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45" customFormat="1" ht="15.75" customHeight="1">
      <c r="A83" s="2"/>
      <c r="B83" s="228"/>
      <c r="C83" s="229"/>
      <c r="D83" s="229"/>
      <c r="E83" s="230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45" customFormat="1" ht="15.75" customHeight="1">
      <c r="A84" s="2"/>
      <c r="B84" s="231"/>
      <c r="C84" s="232"/>
      <c r="D84" s="232"/>
      <c r="E84" s="23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45" customFormat="1" ht="15.75" customHeight="1">
      <c r="A85" s="2"/>
      <c r="B85" s="163"/>
      <c r="C85" s="163"/>
      <c r="D85" s="163"/>
      <c r="E85" s="16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45" customFormat="1" ht="15.75" customHeight="1">
      <c r="A86" s="2"/>
      <c r="B86" s="163"/>
      <c r="C86" s="163"/>
      <c r="D86" s="163"/>
      <c r="E86" s="16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45" customFormat="1" ht="3.75" customHeight="1">
      <c r="A87" s="2"/>
      <c r="B87" s="163"/>
      <c r="C87" s="163"/>
      <c r="D87" s="163"/>
      <c r="E87" s="16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7" s="45" customFormat="1" ht="48" customHeight="1">
      <c r="A88" s="2"/>
      <c r="B88" s="164" t="s">
        <v>162</v>
      </c>
      <c r="C88" s="165" t="s">
        <v>163</v>
      </c>
      <c r="D88" s="166" t="s">
        <v>168</v>
      </c>
      <c r="E88" s="166" t="s">
        <v>172</v>
      </c>
      <c r="F88" s="240" t="s">
        <v>171</v>
      </c>
      <c r="G88" s="240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45" customFormat="1" ht="25.5" customHeight="1">
      <c r="A89" s="2"/>
      <c r="B89" s="167" t="s">
        <v>153</v>
      </c>
      <c r="C89" s="177" t="s">
        <v>164</v>
      </c>
      <c r="D89" s="168">
        <v>15351.2</v>
      </c>
      <c r="E89" s="168"/>
      <c r="F89" s="202"/>
      <c r="G89" s="20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45" customFormat="1" ht="28.5" customHeight="1">
      <c r="A90" s="2"/>
      <c r="B90" s="167" t="s">
        <v>154</v>
      </c>
      <c r="C90" s="177" t="s">
        <v>165</v>
      </c>
      <c r="D90" s="169">
        <v>12.55</v>
      </c>
      <c r="E90" s="169"/>
      <c r="F90" s="202"/>
      <c r="G90" s="20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45" customFormat="1" ht="26.25" customHeight="1">
      <c r="A91" s="2"/>
      <c r="B91" s="167" t="s">
        <v>155</v>
      </c>
      <c r="C91" s="177" t="s">
        <v>165</v>
      </c>
      <c r="D91" s="170">
        <v>11.3</v>
      </c>
      <c r="E91" s="170"/>
      <c r="F91" s="202"/>
      <c r="G91" s="20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45" customFormat="1" ht="25.5" customHeight="1">
      <c r="A92" s="2"/>
      <c r="B92" s="167" t="s">
        <v>156</v>
      </c>
      <c r="C92" s="177" t="s">
        <v>166</v>
      </c>
      <c r="D92" s="169">
        <v>1.11</v>
      </c>
      <c r="E92" s="169"/>
      <c r="F92" s="202"/>
      <c r="G92" s="20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45" customFormat="1" ht="28.5" customHeight="1">
      <c r="A93" s="2"/>
      <c r="B93" s="167" t="s">
        <v>157</v>
      </c>
      <c r="C93" s="177" t="s">
        <v>165</v>
      </c>
      <c r="D93" s="170">
        <v>0.79</v>
      </c>
      <c r="E93" s="170"/>
      <c r="F93" s="202"/>
      <c r="G93" s="20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45" customFormat="1" ht="30.75" customHeight="1">
      <c r="A94" s="2"/>
      <c r="B94" s="167" t="s">
        <v>158</v>
      </c>
      <c r="C94" s="177" t="s">
        <v>167</v>
      </c>
      <c r="D94" s="170">
        <v>0.09</v>
      </c>
      <c r="E94" s="170"/>
      <c r="F94" s="202"/>
      <c r="G94" s="20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45" customFormat="1" ht="28.5" customHeight="1">
      <c r="A95" s="2"/>
      <c r="B95" s="167" t="s">
        <v>159</v>
      </c>
      <c r="C95" s="177" t="s">
        <v>167</v>
      </c>
      <c r="D95" s="169">
        <v>3.5</v>
      </c>
      <c r="E95" s="169"/>
      <c r="F95" s="202"/>
      <c r="G95" s="20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45" customFormat="1" ht="32.25" customHeight="1">
      <c r="A96" s="2"/>
      <c r="B96" s="167" t="s">
        <v>160</v>
      </c>
      <c r="C96" s="177" t="s">
        <v>166</v>
      </c>
      <c r="D96" s="169">
        <v>4.59</v>
      </c>
      <c r="E96" s="169"/>
      <c r="F96" s="202"/>
      <c r="G96" s="20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45" customFormat="1" ht="30" customHeight="1">
      <c r="A97" s="2"/>
      <c r="B97" s="167" t="s">
        <v>161</v>
      </c>
      <c r="C97" s="177" t="s">
        <v>165</v>
      </c>
      <c r="D97" s="170">
        <v>52.44</v>
      </c>
      <c r="E97" s="170"/>
      <c r="F97" s="202"/>
      <c r="G97" s="20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6" s="45" customFormat="1" ht="15.75" customHeight="1">
      <c r="A98" s="2"/>
      <c r="C98" s="2"/>
      <c r="E98" s="2"/>
      <c r="F98" s="2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45" customFormat="1" ht="15.75" customHeight="1">
      <c r="A99" s="2"/>
      <c r="C99" s="2"/>
      <c r="D99" s="2"/>
      <c r="E99" s="2"/>
      <c r="F99" s="2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45" customFormat="1" ht="15.75" customHeight="1">
      <c r="A100" s="2"/>
      <c r="C100" s="2"/>
      <c r="D100" s="2"/>
      <c r="E100" s="2"/>
      <c r="F100" s="2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45" customFormat="1" ht="15.75" customHeight="1">
      <c r="A101" s="2"/>
      <c r="C101" s="2"/>
      <c r="D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45" customFormat="1" ht="15.75" customHeight="1">
      <c r="A102" s="2"/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45" customFormat="1" ht="15.75" customHeight="1">
      <c r="A103" s="2"/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45" customFormat="1" ht="15.75" customHeight="1">
      <c r="A104" s="2"/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45" customFormat="1" ht="15.75" customHeight="1">
      <c r="A105" s="2"/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45" customFormat="1" ht="15.75" customHeight="1">
      <c r="A106" s="2"/>
      <c r="C106" s="2"/>
      <c r="D106" s="2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45" customFormat="1" ht="49.5" customHeight="1">
      <c r="A107" s="2"/>
      <c r="B107" s="275" t="s">
        <v>79</v>
      </c>
      <c r="C107" s="275"/>
      <c r="D107" s="275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45" customFormat="1" ht="15.75" customHeight="1">
      <c r="A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45" customFormat="1" ht="15.75" customHeight="1">
      <c r="A109" s="2"/>
      <c r="C109" s="2"/>
      <c r="D109" s="2"/>
      <c r="E109" s="2"/>
      <c r="F109" s="2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45" customFormat="1" ht="15.75" customHeight="1">
      <c r="A110" s="2"/>
      <c r="B110" s="276" t="s">
        <v>239</v>
      </c>
      <c r="C110" s="277"/>
      <c r="D110" s="277"/>
      <c r="E110" s="277"/>
      <c r="F110" s="278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45" customFormat="1" ht="15.75" customHeight="1">
      <c r="A111" s="2"/>
      <c r="B111" s="279"/>
      <c r="C111" s="280"/>
      <c r="D111" s="280"/>
      <c r="E111" s="280"/>
      <c r="F111" s="281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45" customFormat="1" ht="15.75" customHeight="1">
      <c r="A112" s="2"/>
      <c r="B112" s="279"/>
      <c r="C112" s="280"/>
      <c r="D112" s="280"/>
      <c r="E112" s="280"/>
      <c r="F112" s="281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45" customFormat="1" ht="15.75" customHeight="1">
      <c r="A113" s="2"/>
      <c r="B113" s="279"/>
      <c r="C113" s="280"/>
      <c r="D113" s="280"/>
      <c r="E113" s="280"/>
      <c r="F113" s="281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45" customFormat="1" ht="66" customHeight="1">
      <c r="A114" s="2"/>
      <c r="B114" s="279"/>
      <c r="C114" s="280"/>
      <c r="D114" s="280"/>
      <c r="E114" s="280"/>
      <c r="F114" s="281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45" customFormat="1" ht="15.75" customHeight="1">
      <c r="A115" s="2"/>
      <c r="B115" s="79"/>
      <c r="C115" s="80"/>
      <c r="D115" s="80"/>
      <c r="E115" s="80"/>
      <c r="F115" s="81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45" customFormat="1" ht="15.75" customHeight="1">
      <c r="A116" s="2"/>
      <c r="B116" s="79"/>
      <c r="C116" s="80"/>
      <c r="D116" s="80"/>
      <c r="E116" s="80"/>
      <c r="F116" s="81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79"/>
      <c r="C117" s="80"/>
      <c r="D117" s="80"/>
      <c r="E117" s="80"/>
      <c r="F117" s="81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34"/>
      <c r="C118" s="235"/>
      <c r="D118" s="235"/>
      <c r="E118" s="235"/>
      <c r="F118" s="236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34"/>
      <c r="C119" s="235"/>
      <c r="D119" s="235"/>
      <c r="E119" s="235"/>
      <c r="F119" s="236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34"/>
      <c r="C120" s="235"/>
      <c r="D120" s="235"/>
      <c r="E120" s="235"/>
      <c r="F120" s="236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34"/>
      <c r="C121" s="235"/>
      <c r="D121" s="235"/>
      <c r="E121" s="235"/>
      <c r="F121" s="236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34"/>
      <c r="C122" s="235"/>
      <c r="D122" s="235"/>
      <c r="E122" s="235"/>
      <c r="F122" s="236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34"/>
      <c r="C123" s="235"/>
      <c r="D123" s="235"/>
      <c r="E123" s="235"/>
      <c r="F123" s="236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34"/>
      <c r="C124" s="235"/>
      <c r="D124" s="235"/>
      <c r="E124" s="235"/>
      <c r="F124" s="236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34"/>
      <c r="C125" s="235"/>
      <c r="D125" s="235"/>
      <c r="E125" s="235"/>
      <c r="F125" s="236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34"/>
      <c r="C126" s="235"/>
      <c r="D126" s="235"/>
      <c r="E126" s="235"/>
      <c r="F126" s="236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34"/>
      <c r="C127" s="235"/>
      <c r="D127" s="235"/>
      <c r="E127" s="235"/>
      <c r="F127" s="236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82"/>
      <c r="C128" s="80"/>
      <c r="D128" s="80"/>
      <c r="E128" s="80"/>
      <c r="F128" s="81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83"/>
      <c r="C129" s="84"/>
      <c r="D129" s="84"/>
      <c r="E129" s="84"/>
      <c r="F129" s="85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.75" customHeight="1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7.75" customHeight="1">
      <c r="A135" s="2"/>
      <c r="C135" s="2"/>
      <c r="D135" s="2"/>
      <c r="E135" s="2"/>
      <c r="F135" s="2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2.75" customHeight="1">
      <c r="A136" s="2"/>
      <c r="B136" s="204" t="s">
        <v>174</v>
      </c>
      <c r="C136" s="204"/>
      <c r="D136" s="2"/>
      <c r="E136" s="2"/>
      <c r="F136" s="2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73" t="s">
        <v>175</v>
      </c>
      <c r="C137" s="274"/>
      <c r="D137" s="274"/>
      <c r="E137" s="274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74"/>
      <c r="C138" s="274"/>
      <c r="D138" s="274"/>
      <c r="E138" s="274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74"/>
      <c r="C139" s="274"/>
      <c r="D139" s="274"/>
      <c r="E139" s="274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74"/>
      <c r="C140" s="274"/>
      <c r="D140" s="274"/>
      <c r="E140" s="274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74"/>
      <c r="C141" s="274"/>
      <c r="D141" s="274"/>
      <c r="E141" s="274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74"/>
      <c r="C142" s="274"/>
      <c r="D142" s="274"/>
      <c r="E142" s="274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74"/>
      <c r="C143" s="274"/>
      <c r="D143" s="274"/>
      <c r="E143" s="274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1.5" customHeight="1">
      <c r="A144" s="2"/>
      <c r="B144" s="274"/>
      <c r="C144" s="274"/>
      <c r="D144" s="274"/>
      <c r="E144" s="274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73" t="s">
        <v>176</v>
      </c>
      <c r="C145" s="274"/>
      <c r="D145" s="274"/>
      <c r="E145" s="274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74"/>
      <c r="C146" s="274"/>
      <c r="D146" s="274"/>
      <c r="E146" s="274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hidden="1">
      <c r="A147" s="2"/>
      <c r="B147" s="274"/>
      <c r="C147" s="274"/>
      <c r="D147" s="274"/>
      <c r="E147" s="274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74"/>
      <c r="C148" s="274"/>
      <c r="D148" s="274"/>
      <c r="E148" s="274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74"/>
      <c r="C149" s="274"/>
      <c r="D149" s="274"/>
      <c r="E149" s="274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74"/>
      <c r="C150" s="274"/>
      <c r="D150" s="274"/>
      <c r="E150" s="274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74"/>
      <c r="C151" s="274"/>
      <c r="D151" s="274"/>
      <c r="E151" s="274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74"/>
      <c r="C152" s="274"/>
      <c r="D152" s="274"/>
      <c r="E152" s="274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3"/>
      <c r="H1001" s="3"/>
      <c r="I1001" s="3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3"/>
      <c r="H1002" s="3"/>
      <c r="I1002" s="3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3"/>
      <c r="H1003" s="3"/>
      <c r="I1003" s="3"/>
      <c r="J1003" s="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2"/>
      <c r="C1004" s="2"/>
      <c r="D1004" s="2"/>
      <c r="E1004" s="2"/>
      <c r="F1004" s="2"/>
      <c r="G1004" s="3"/>
      <c r="H1004" s="3"/>
      <c r="I1004" s="3"/>
      <c r="J1004" s="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2"/>
      <c r="C1005" s="2"/>
      <c r="D1005" s="2"/>
      <c r="E1005" s="2"/>
      <c r="F1005" s="2"/>
      <c r="G1005" s="3"/>
      <c r="H1005" s="3"/>
      <c r="I1005" s="3"/>
      <c r="J1005" s="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2"/>
      <c r="C1006" s="2"/>
      <c r="D1006" s="2"/>
      <c r="E1006" s="2"/>
      <c r="F1006" s="2"/>
      <c r="G1006" s="3"/>
      <c r="H1006" s="3"/>
      <c r="I1006" s="3"/>
      <c r="J1006" s="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2"/>
      <c r="C1007" s="2"/>
      <c r="D1007" s="2"/>
      <c r="E1007" s="2"/>
      <c r="F1007" s="2"/>
      <c r="G1007" s="3"/>
      <c r="H1007" s="3"/>
      <c r="I1007" s="3"/>
      <c r="J1007" s="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2"/>
      <c r="C1008" s="2"/>
      <c r="D1008" s="2"/>
      <c r="E1008" s="2"/>
      <c r="F1008" s="2"/>
      <c r="G1008" s="3"/>
      <c r="H1008" s="3"/>
      <c r="I1008" s="3"/>
      <c r="J1008" s="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2"/>
      <c r="C1009" s="2"/>
      <c r="D1009" s="2"/>
      <c r="E1009" s="2"/>
      <c r="F1009" s="2"/>
      <c r="G1009" s="3"/>
      <c r="H1009" s="3"/>
      <c r="I1009" s="3"/>
      <c r="J1009" s="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2"/>
      <c r="C1010" s="2"/>
      <c r="D1010" s="2"/>
      <c r="E1010" s="2"/>
      <c r="F1010" s="2"/>
      <c r="G1010" s="3"/>
      <c r="H1010" s="3"/>
      <c r="I1010" s="3"/>
      <c r="J1010" s="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2"/>
      <c r="C1011" s="2"/>
      <c r="D1011" s="2"/>
      <c r="E1011" s="2"/>
      <c r="F1011" s="2"/>
      <c r="G1011" s="3"/>
      <c r="H1011" s="3"/>
      <c r="I1011" s="3"/>
      <c r="J1011" s="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2"/>
      <c r="C1012" s="2"/>
      <c r="D1012" s="2"/>
      <c r="E1012" s="2"/>
      <c r="F1012" s="2"/>
      <c r="G1012" s="3"/>
      <c r="H1012" s="3"/>
      <c r="I1012" s="3"/>
      <c r="J1012" s="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>
      <c r="A1013" s="2"/>
      <c r="B1013" s="2"/>
      <c r="C1013" s="2"/>
      <c r="D1013" s="2"/>
      <c r="E1013" s="2"/>
      <c r="F1013" s="2"/>
      <c r="G1013" s="3"/>
      <c r="H1013" s="3"/>
      <c r="I1013" s="3"/>
      <c r="J1013" s="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>
      <c r="A1014" s="2"/>
      <c r="B1014" s="2"/>
      <c r="C1014" s="2"/>
      <c r="D1014" s="2"/>
      <c r="E1014" s="2"/>
      <c r="F1014" s="2"/>
      <c r="G1014" s="3"/>
      <c r="H1014" s="3"/>
      <c r="I1014" s="3"/>
      <c r="J1014" s="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>
      <c r="A1015" s="2"/>
      <c r="B1015" s="2"/>
      <c r="C1015" s="2"/>
      <c r="D1015" s="2"/>
      <c r="E1015" s="2"/>
      <c r="F1015" s="2"/>
      <c r="G1015" s="3"/>
      <c r="H1015" s="3"/>
      <c r="I1015" s="3"/>
      <c r="J1015" s="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>
      <c r="A1016" s="2"/>
      <c r="B1016" s="2"/>
      <c r="C1016" s="2"/>
      <c r="D1016" s="2"/>
      <c r="E1016" s="2"/>
      <c r="F1016" s="2"/>
      <c r="G1016" s="3"/>
      <c r="H1016" s="3"/>
      <c r="I1016" s="3"/>
      <c r="J1016" s="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>
      <c r="A1017" s="2"/>
      <c r="B1017" s="2"/>
      <c r="C1017" s="2"/>
      <c r="D1017" s="2"/>
      <c r="E1017" s="2"/>
      <c r="F1017" s="2"/>
      <c r="G1017" s="3"/>
      <c r="H1017" s="3"/>
      <c r="I1017" s="3"/>
      <c r="J1017" s="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>
      <c r="A1018" s="2"/>
      <c r="B1018" s="2"/>
      <c r="C1018" s="2"/>
      <c r="D1018" s="2"/>
      <c r="E1018" s="2"/>
      <c r="F1018" s="2"/>
      <c r="G1018" s="3"/>
      <c r="H1018" s="3"/>
      <c r="I1018" s="3"/>
      <c r="J1018" s="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>
      <c r="A1019" s="2"/>
      <c r="B1019" s="2"/>
      <c r="C1019" s="2"/>
      <c r="D1019" s="2"/>
      <c r="E1019" s="2"/>
      <c r="F1019" s="2"/>
      <c r="G1019" s="3"/>
      <c r="H1019" s="3"/>
      <c r="I1019" s="3"/>
      <c r="J1019" s="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>
      <c r="A1020" s="2"/>
      <c r="B1020" s="2"/>
      <c r="C1020" s="2"/>
      <c r="D1020" s="2"/>
      <c r="E1020" s="2"/>
      <c r="F1020" s="2"/>
      <c r="G1020" s="3"/>
      <c r="H1020" s="3"/>
      <c r="I1020" s="3"/>
      <c r="J1020" s="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>
      <c r="A1021" s="2"/>
      <c r="B1021" s="2"/>
      <c r="C1021" s="2"/>
      <c r="D1021" s="2"/>
      <c r="E1021" s="2"/>
      <c r="F1021" s="2"/>
      <c r="G1021" s="3"/>
      <c r="H1021" s="3"/>
      <c r="I1021" s="3"/>
      <c r="J1021" s="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>
      <c r="A1022" s="2"/>
      <c r="B1022" s="2"/>
      <c r="C1022" s="2"/>
      <c r="D1022" s="2"/>
      <c r="E1022" s="2"/>
      <c r="F1022" s="2"/>
      <c r="G1022" s="3"/>
      <c r="H1022" s="3"/>
      <c r="I1022" s="3"/>
      <c r="J1022" s="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>
      <c r="A1023" s="2"/>
      <c r="B1023" s="2"/>
      <c r="C1023" s="2"/>
      <c r="D1023" s="2"/>
      <c r="E1023" s="2"/>
      <c r="F1023" s="2"/>
      <c r="G1023" s="3"/>
      <c r="H1023" s="3"/>
      <c r="I1023" s="3"/>
      <c r="J1023" s="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>
      <c r="A1024" s="2"/>
      <c r="B1024" s="2"/>
      <c r="C1024" s="2"/>
      <c r="D1024" s="2"/>
      <c r="E1024" s="2"/>
      <c r="F1024" s="2"/>
      <c r="G1024" s="3"/>
      <c r="H1024" s="3"/>
      <c r="I1024" s="3"/>
      <c r="J1024" s="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>
      <c r="A1025" s="2"/>
      <c r="B1025" s="2"/>
      <c r="C1025" s="2"/>
      <c r="D1025" s="2"/>
      <c r="E1025" s="2"/>
      <c r="F1025" s="2"/>
      <c r="G1025" s="3"/>
      <c r="H1025" s="3"/>
      <c r="I1025" s="3"/>
      <c r="J1025" s="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>
      <c r="A1026" s="2"/>
      <c r="B1026" s="2"/>
      <c r="C1026" s="2"/>
      <c r="D1026" s="2"/>
      <c r="E1026" s="2"/>
      <c r="F1026" s="2"/>
      <c r="G1026" s="3"/>
      <c r="H1026" s="3"/>
      <c r="I1026" s="3"/>
      <c r="J1026" s="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>
      <c r="A1027" s="2"/>
      <c r="B1027" s="2"/>
      <c r="C1027" s="2"/>
      <c r="D1027" s="2"/>
      <c r="E1027" s="2"/>
      <c r="F1027" s="2"/>
      <c r="G1027" s="3"/>
      <c r="H1027" s="3"/>
      <c r="I1027" s="3"/>
      <c r="J1027" s="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>
      <c r="A1028" s="2"/>
      <c r="B1028" s="2"/>
      <c r="C1028" s="2"/>
      <c r="D1028" s="2"/>
      <c r="E1028" s="2"/>
      <c r="F1028" s="2"/>
      <c r="G1028" s="3"/>
      <c r="H1028" s="3"/>
      <c r="I1028" s="3"/>
      <c r="J1028" s="3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>
      <c r="A1029" s="2"/>
      <c r="B1029" s="2"/>
      <c r="C1029" s="2"/>
      <c r="D1029" s="2"/>
      <c r="E1029" s="2"/>
      <c r="F1029" s="2"/>
      <c r="G1029" s="3"/>
      <c r="H1029" s="3"/>
      <c r="I1029" s="3"/>
      <c r="J1029" s="3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>
      <c r="A1030" s="2"/>
      <c r="B1030" s="2"/>
      <c r="C1030" s="2"/>
      <c r="D1030" s="2"/>
      <c r="E1030" s="2"/>
      <c r="F1030" s="2"/>
      <c r="G1030" s="3"/>
      <c r="H1030" s="3"/>
      <c r="I1030" s="3"/>
      <c r="J1030" s="3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>
      <c r="A1031" s="2"/>
      <c r="B1031" s="2"/>
      <c r="C1031" s="2"/>
      <c r="D1031" s="2"/>
      <c r="E1031" s="2"/>
      <c r="F1031" s="2"/>
      <c r="G1031" s="3"/>
      <c r="H1031" s="3"/>
      <c r="I1031" s="3"/>
      <c r="J1031" s="3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>
      <c r="A1032" s="2"/>
      <c r="B1032" s="2"/>
      <c r="C1032" s="2"/>
      <c r="D1032" s="2"/>
      <c r="E1032" s="2"/>
      <c r="F1032" s="2"/>
      <c r="G1032" s="3"/>
      <c r="H1032" s="3"/>
      <c r="I1032" s="3"/>
      <c r="J1032" s="3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>
      <c r="A1033" s="2"/>
      <c r="B1033" s="2"/>
      <c r="C1033" s="2"/>
      <c r="D1033" s="2"/>
      <c r="E1033" s="2"/>
      <c r="F1033" s="2"/>
      <c r="G1033" s="3"/>
      <c r="H1033" s="3"/>
      <c r="I1033" s="3"/>
      <c r="J1033" s="3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>
      <c r="A1034" s="2"/>
      <c r="B1034" s="2"/>
      <c r="C1034" s="2"/>
      <c r="D1034" s="2"/>
      <c r="E1034" s="2"/>
      <c r="F1034" s="2"/>
      <c r="G1034" s="3"/>
      <c r="H1034" s="3"/>
      <c r="I1034" s="3"/>
      <c r="J1034" s="3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>
      <c r="A1035" s="2"/>
      <c r="B1035" s="2"/>
      <c r="C1035" s="2"/>
      <c r="D1035" s="2"/>
      <c r="E1035" s="2"/>
      <c r="F1035" s="2"/>
      <c r="G1035" s="3"/>
      <c r="H1035" s="3"/>
      <c r="I1035" s="3"/>
      <c r="J1035" s="3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>
      <c r="A1036" s="2"/>
      <c r="B1036" s="2"/>
      <c r="C1036" s="2"/>
      <c r="D1036" s="2"/>
      <c r="E1036" s="2"/>
      <c r="F1036" s="2"/>
      <c r="G1036" s="3"/>
      <c r="H1036" s="3"/>
      <c r="I1036" s="3"/>
      <c r="J1036" s="3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>
      <c r="A1037" s="2"/>
      <c r="B1037" s="2"/>
      <c r="C1037" s="2"/>
      <c r="D1037" s="2"/>
      <c r="E1037" s="2"/>
      <c r="F1037" s="2"/>
      <c r="G1037" s="3"/>
      <c r="H1037" s="3"/>
      <c r="I1037" s="3"/>
      <c r="J1037" s="3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>
      <c r="A1038" s="2"/>
      <c r="B1038" s="2"/>
      <c r="C1038" s="2"/>
      <c r="D1038" s="2"/>
      <c r="E1038" s="2"/>
      <c r="F1038" s="2"/>
      <c r="G1038" s="3"/>
      <c r="H1038" s="3"/>
      <c r="I1038" s="3"/>
      <c r="J1038" s="3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>
      <c r="A1039" s="2"/>
      <c r="B1039" s="2"/>
      <c r="C1039" s="2"/>
      <c r="D1039" s="2"/>
      <c r="E1039" s="2"/>
      <c r="F1039" s="2"/>
      <c r="G1039" s="3"/>
      <c r="H1039" s="3"/>
      <c r="I1039" s="3"/>
      <c r="J1039" s="3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>
      <c r="A1040" s="2"/>
      <c r="B1040" s="2"/>
      <c r="C1040" s="2"/>
      <c r="D1040" s="2"/>
      <c r="E1040" s="2"/>
      <c r="F1040" s="2"/>
      <c r="G1040" s="3"/>
      <c r="H1040" s="3"/>
      <c r="I1040" s="3"/>
      <c r="J1040" s="3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>
      <c r="A1041" s="2"/>
      <c r="B1041" s="2"/>
      <c r="C1041" s="2"/>
      <c r="D1041" s="2"/>
      <c r="E1041" s="2"/>
      <c r="F1041" s="2"/>
      <c r="G1041" s="3"/>
      <c r="H1041" s="3"/>
      <c r="I1041" s="3"/>
      <c r="J1041" s="3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>
      <c r="A1042" s="2"/>
      <c r="B1042" s="2"/>
      <c r="C1042" s="2"/>
      <c r="D1042" s="2"/>
      <c r="E1042" s="2"/>
      <c r="F1042" s="2"/>
      <c r="G1042" s="3"/>
      <c r="H1042" s="3"/>
      <c r="I1042" s="3"/>
      <c r="J1042" s="3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>
      <c r="A1043" s="2"/>
      <c r="B1043" s="2"/>
      <c r="C1043" s="2"/>
      <c r="D1043" s="2"/>
      <c r="E1043" s="2"/>
      <c r="F1043" s="2"/>
      <c r="G1043" s="3"/>
      <c r="H1043" s="3"/>
      <c r="I1043" s="3"/>
      <c r="J1043" s="3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>
      <c r="A1044" s="2"/>
      <c r="B1044" s="2"/>
      <c r="C1044" s="2"/>
      <c r="D1044" s="2"/>
      <c r="E1044" s="2"/>
      <c r="F1044" s="2"/>
      <c r="G1044" s="3"/>
      <c r="H1044" s="3"/>
      <c r="I1044" s="3"/>
      <c r="J1044" s="3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>
      <c r="A1045" s="2"/>
      <c r="B1045" s="2"/>
      <c r="C1045" s="2"/>
      <c r="D1045" s="2"/>
      <c r="E1045" s="2"/>
      <c r="F1045" s="2"/>
      <c r="G1045" s="3"/>
      <c r="H1045" s="3"/>
      <c r="I1045" s="3"/>
      <c r="J1045" s="3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>
      <c r="A1046" s="2"/>
      <c r="B1046" s="2"/>
      <c r="C1046" s="2"/>
      <c r="D1046" s="2"/>
      <c r="E1046" s="2"/>
      <c r="F1046" s="2"/>
      <c r="G1046" s="3"/>
      <c r="H1046" s="3"/>
      <c r="I1046" s="3"/>
      <c r="J1046" s="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>
      <c r="A1047" s="2"/>
      <c r="B1047" s="2"/>
      <c r="C1047" s="2"/>
      <c r="D1047" s="2"/>
      <c r="E1047" s="2"/>
      <c r="F1047" s="2"/>
      <c r="G1047" s="3"/>
      <c r="H1047" s="3"/>
      <c r="I1047" s="3"/>
      <c r="J1047" s="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>
      <c r="A1048" s="2"/>
      <c r="B1048" s="2"/>
      <c r="C1048" s="2"/>
      <c r="D1048" s="2"/>
      <c r="E1048" s="2"/>
      <c r="F1048" s="2"/>
      <c r="G1048" s="3"/>
      <c r="H1048" s="3"/>
      <c r="I1048" s="3"/>
      <c r="J1048" s="3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5:6" ht="15">
      <c r="E1049" s="2"/>
      <c r="F1049" s="2"/>
    </row>
  </sheetData>
  <sheetProtection/>
  <mergeCells count="34">
    <mergeCell ref="B145:E152"/>
    <mergeCell ref="F91:G91"/>
    <mergeCell ref="F92:G92"/>
    <mergeCell ref="F93:G93"/>
    <mergeCell ref="F94:G94"/>
    <mergeCell ref="F95:G95"/>
    <mergeCell ref="F96:G96"/>
    <mergeCell ref="B107:D107"/>
    <mergeCell ref="B110:F114"/>
    <mergeCell ref="B137:E144"/>
    <mergeCell ref="B2:G3"/>
    <mergeCell ref="B4:G5"/>
    <mergeCell ref="B7:G7"/>
    <mergeCell ref="B8:D8"/>
    <mergeCell ref="E8:G8"/>
    <mergeCell ref="B28:D30"/>
    <mergeCell ref="F88:G88"/>
    <mergeCell ref="B72:B73"/>
    <mergeCell ref="F89:G89"/>
    <mergeCell ref="F90:G90"/>
    <mergeCell ref="B35:D35"/>
    <mergeCell ref="B59:C59"/>
    <mergeCell ref="E45:G45"/>
    <mergeCell ref="E52:I54"/>
    <mergeCell ref="F97:G97"/>
    <mergeCell ref="B136:C136"/>
    <mergeCell ref="B37:C37"/>
    <mergeCell ref="A51:A74"/>
    <mergeCell ref="E46:I51"/>
    <mergeCell ref="B60:E63"/>
    <mergeCell ref="B82:E84"/>
    <mergeCell ref="B118:F127"/>
    <mergeCell ref="C72:C73"/>
    <mergeCell ref="B81:C81"/>
  </mergeCells>
  <dataValidations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</dataValidation>
    <dataValidation type="list" allowBlank="1" showInputMessage="1" showErrorMessage="1" prompt=" - " sqref="E8">
      <formula1>$N$7:$N$27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57"/>
  <sheetViews>
    <sheetView zoomScale="50" zoomScaleNormal="50" zoomScalePageLayoutView="0" workbookViewId="0" topLeftCell="A46">
      <selection activeCell="B128" sqref="B128:F135"/>
    </sheetView>
  </sheetViews>
  <sheetFormatPr defaultColWidth="14.421875" defaultRowHeight="15"/>
  <cols>
    <col min="1" max="1" width="11.7109375" style="4" customWidth="1"/>
    <col min="2" max="2" width="94.57421875" style="4" customWidth="1"/>
    <col min="3" max="3" width="42.8515625" style="4" customWidth="1"/>
    <col min="4" max="4" width="36.140625" style="4" customWidth="1"/>
    <col min="5" max="5" width="35.57421875" style="4" customWidth="1"/>
    <col min="6" max="6" width="43.7109375" style="4" customWidth="1"/>
    <col min="7" max="7" width="41.00390625" style="4" customWidth="1"/>
    <col min="8" max="8" width="2.57421875" style="4" hidden="1" customWidth="1"/>
    <col min="9" max="9" width="29.7109375" style="4" customWidth="1"/>
    <col min="10" max="10" width="33.7109375" style="4" customWidth="1"/>
    <col min="11" max="11" width="21.00390625" style="4" customWidth="1"/>
    <col min="12" max="12" width="21.57421875" style="4" customWidth="1"/>
    <col min="13" max="14" width="8.8515625" style="4" customWidth="1"/>
    <col min="15" max="26" width="8.00390625" style="4" customWidth="1"/>
    <col min="27" max="16384" width="14.421875" style="4" customWidth="1"/>
  </cols>
  <sheetData>
    <row r="1" spans="1:26" ht="15">
      <c r="A1" s="2"/>
      <c r="B1" s="2"/>
      <c r="C1" s="2"/>
      <c r="D1" s="2"/>
      <c r="E1" s="2"/>
      <c r="F1" s="2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/>
      <c r="B2" s="254" t="s">
        <v>25</v>
      </c>
      <c r="C2" s="255"/>
      <c r="D2" s="255"/>
      <c r="E2" s="255"/>
      <c r="F2" s="255"/>
      <c r="G2" s="256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0.5" customHeight="1">
      <c r="A3" s="2"/>
      <c r="B3" s="257"/>
      <c r="C3" s="258"/>
      <c r="D3" s="258"/>
      <c r="E3" s="258"/>
      <c r="F3" s="258"/>
      <c r="G3" s="259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2"/>
      <c r="B4" s="260" t="s">
        <v>62</v>
      </c>
      <c r="C4" s="261"/>
      <c r="D4" s="261"/>
      <c r="E4" s="261"/>
      <c r="F4" s="261"/>
      <c r="G4" s="262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2"/>
      <c r="B5" s="263"/>
      <c r="C5" s="264"/>
      <c r="D5" s="264"/>
      <c r="E5" s="264"/>
      <c r="F5" s="264"/>
      <c r="G5" s="265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"/>
      <c r="B6" s="5"/>
      <c r="C6" s="5"/>
      <c r="D6" s="5"/>
      <c r="E6" s="5"/>
      <c r="F6" s="5"/>
      <c r="G6" s="5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1.5" customHeight="1">
      <c r="A7" s="2"/>
      <c r="B7" s="266" t="s">
        <v>216</v>
      </c>
      <c r="C7" s="267"/>
      <c r="D7" s="267"/>
      <c r="E7" s="267"/>
      <c r="F7" s="267"/>
      <c r="G7" s="197"/>
      <c r="H7" s="3"/>
      <c r="I7" s="3"/>
      <c r="J7" s="3"/>
      <c r="K7" s="2"/>
      <c r="L7" s="2"/>
      <c r="M7" s="6" t="s">
        <v>23</v>
      </c>
      <c r="N7" s="2" t="s">
        <v>19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1.5" customHeight="1">
      <c r="A8" s="2"/>
      <c r="B8" s="268" t="s">
        <v>18</v>
      </c>
      <c r="C8" s="267"/>
      <c r="D8" s="197"/>
      <c r="E8" s="269" t="s">
        <v>21</v>
      </c>
      <c r="F8" s="270"/>
      <c r="G8" s="271"/>
      <c r="H8" s="3"/>
      <c r="I8" s="179"/>
      <c r="J8" s="3"/>
      <c r="K8" s="2"/>
      <c r="L8" s="2"/>
      <c r="M8" s="6" t="s">
        <v>22</v>
      </c>
      <c r="N8" s="2" t="s">
        <v>20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3"/>
      <c r="H9" s="3"/>
      <c r="I9" s="3"/>
      <c r="J9" s="3"/>
      <c r="K9" s="2"/>
      <c r="L9" s="2"/>
      <c r="M9" s="2"/>
      <c r="N9" s="2" t="s">
        <v>21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7"/>
      <c r="D10" s="7"/>
      <c r="E10" s="7"/>
      <c r="F10" s="2"/>
      <c r="G10" s="3"/>
      <c r="H10" s="3"/>
      <c r="I10" s="3"/>
      <c r="J10" s="3"/>
      <c r="K10" s="2"/>
      <c r="L10" s="2"/>
      <c r="M10" s="2"/>
      <c r="N10" s="2" t="s">
        <v>24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4" ht="90" customHeight="1">
      <c r="A11" s="8"/>
      <c r="B11" s="9" t="s">
        <v>35</v>
      </c>
      <c r="C11" s="9" t="s">
        <v>28</v>
      </c>
      <c r="D11" s="9" t="s">
        <v>29</v>
      </c>
      <c r="E11" s="9" t="s">
        <v>30</v>
      </c>
      <c r="F11" s="49" t="s">
        <v>84</v>
      </c>
      <c r="G11" s="9" t="s">
        <v>48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59.25" customHeight="1">
      <c r="A12" s="53">
        <v>1</v>
      </c>
      <c r="B12" s="52" t="s">
        <v>200</v>
      </c>
      <c r="C12" s="46">
        <v>44165</v>
      </c>
      <c r="D12" s="47" t="s">
        <v>182</v>
      </c>
      <c r="E12" s="47" t="s">
        <v>32</v>
      </c>
      <c r="F12" s="47" t="s">
        <v>65</v>
      </c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7" customHeight="1">
      <c r="A13" s="53">
        <v>2</v>
      </c>
      <c r="B13" s="52" t="s">
        <v>191</v>
      </c>
      <c r="C13" s="46">
        <v>44227</v>
      </c>
      <c r="D13" s="47" t="s">
        <v>182</v>
      </c>
      <c r="E13" s="47" t="s">
        <v>33</v>
      </c>
      <c r="F13" s="47" t="s">
        <v>65</v>
      </c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74.25" customHeight="1">
      <c r="A14" s="53">
        <v>3</v>
      </c>
      <c r="B14" s="52"/>
      <c r="C14" s="46"/>
      <c r="D14" s="47"/>
      <c r="E14" s="47"/>
      <c r="F14" s="47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72" customHeight="1">
      <c r="A15" s="53">
        <v>4</v>
      </c>
      <c r="B15" s="52"/>
      <c r="C15" s="46"/>
      <c r="D15" s="47"/>
      <c r="E15" s="47"/>
      <c r="F15" s="47"/>
      <c r="G15" s="10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5" customHeight="1">
      <c r="A16" s="2"/>
      <c r="B16" s="2"/>
      <c r="C16" s="7"/>
      <c r="D16" s="11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.5" customHeight="1">
      <c r="A17" s="2"/>
      <c r="B17" s="91" t="s">
        <v>87</v>
      </c>
      <c r="C17" s="92"/>
      <c r="D17" s="90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8.5" customHeight="1">
      <c r="A18" s="2"/>
      <c r="B18" s="93" t="s">
        <v>85</v>
      </c>
      <c r="C18" s="94"/>
      <c r="D18" s="2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5" customHeight="1">
      <c r="A19" s="2"/>
      <c r="B19" s="95" t="s">
        <v>86</v>
      </c>
      <c r="C19" s="96"/>
      <c r="D19" s="11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8.5" customHeight="1">
      <c r="A20" s="2"/>
      <c r="B20" s="89"/>
      <c r="C20" s="7"/>
      <c r="D20" s="11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5" customHeight="1">
      <c r="A21" s="2"/>
      <c r="B21" s="89"/>
      <c r="C21" s="7"/>
      <c r="D21" s="11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2"/>
      <c r="B22" s="89"/>
      <c r="C22" s="7"/>
      <c r="D22" s="11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 customHeight="1">
      <c r="A23" s="2"/>
      <c r="B23" s="89"/>
      <c r="C23" s="7"/>
      <c r="D23" s="11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 customHeight="1">
      <c r="A24" s="2"/>
      <c r="B24" s="89"/>
      <c r="C24" s="7"/>
      <c r="D24" s="11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76" customFormat="1" ht="28.5" customHeight="1">
      <c r="A25" s="171"/>
      <c r="B25" s="172"/>
      <c r="C25" s="173"/>
      <c r="D25" s="174"/>
      <c r="E25" s="175"/>
      <c r="F25" s="175"/>
      <c r="G25" s="175"/>
      <c r="H25" s="175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8.5" customHeight="1">
      <c r="A26" s="2"/>
      <c r="B26" s="89"/>
      <c r="C26" s="7"/>
      <c r="D26" s="11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28.5" customHeight="1">
      <c r="A27" s="2"/>
      <c r="B27" s="2"/>
      <c r="C27" s="7"/>
      <c r="D27" s="7"/>
      <c r="E27" s="7"/>
      <c r="F27" s="2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2"/>
      <c r="B28" s="272" t="s">
        <v>148</v>
      </c>
      <c r="C28" s="272"/>
      <c r="D28" s="272"/>
      <c r="E28" s="7"/>
      <c r="F28" s="2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>
      <c r="A29" s="2"/>
      <c r="B29" s="272"/>
      <c r="C29" s="272"/>
      <c r="D29" s="272"/>
      <c r="E29" s="7"/>
      <c r="F29" s="2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>
      <c r="A30" s="2"/>
      <c r="B30" s="272"/>
      <c r="C30" s="272"/>
      <c r="D30" s="272"/>
      <c r="E30" s="7"/>
      <c r="F30" s="2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2"/>
      <c r="B31" s="88"/>
      <c r="C31" s="88"/>
      <c r="D31" s="88"/>
      <c r="E31" s="7"/>
      <c r="F31" s="2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>
      <c r="A32" s="2"/>
      <c r="B32" s="88"/>
      <c r="C32" s="88"/>
      <c r="D32" s="88"/>
      <c r="E32" s="7"/>
      <c r="F32" s="2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>
      <c r="A33" s="2"/>
      <c r="B33" s="88"/>
      <c r="C33" s="88"/>
      <c r="D33" s="88"/>
      <c r="E33" s="7"/>
      <c r="F33" s="2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3.75" customHeight="1">
      <c r="A34" s="2"/>
      <c r="B34" s="48"/>
      <c r="C34" s="12"/>
      <c r="D34" s="7"/>
      <c r="E34" s="7"/>
      <c r="F34" s="2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3.75" customHeight="1">
      <c r="A35" s="2"/>
      <c r="B35" s="242" t="s">
        <v>81</v>
      </c>
      <c r="C35" s="242"/>
      <c r="D35" s="242"/>
      <c r="E35" s="7"/>
      <c r="F35" s="2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5" customFormat="1" ht="33.75" customHeight="1">
      <c r="A36" s="2"/>
      <c r="B36" s="67"/>
      <c r="C36" s="67"/>
      <c r="D36" s="7"/>
      <c r="E36" s="7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5" customFormat="1" ht="33.75" customHeight="1">
      <c r="A37" s="2"/>
      <c r="B37" s="205" t="s">
        <v>82</v>
      </c>
      <c r="C37" s="205"/>
      <c r="E37" s="7"/>
      <c r="F37" s="2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3.75" customHeight="1">
      <c r="A38" s="2"/>
      <c r="B38" s="162" t="s">
        <v>152</v>
      </c>
      <c r="C38" s="12"/>
      <c r="D38" s="7"/>
      <c r="E38" s="7"/>
      <c r="F38" s="2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.75" customHeight="1">
      <c r="A39" s="2"/>
      <c r="B39" s="162"/>
      <c r="C39" s="12"/>
      <c r="D39" s="7"/>
      <c r="E39" s="7"/>
      <c r="F39" s="2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3.75" customHeight="1">
      <c r="A40" s="2"/>
      <c r="B40" s="14" t="s">
        <v>26</v>
      </c>
      <c r="C40" s="7"/>
      <c r="D40" s="7"/>
      <c r="E40" s="7"/>
      <c r="F40" s="2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3.75" customHeight="1">
      <c r="A41" s="2"/>
      <c r="B41" s="68" t="s">
        <v>63</v>
      </c>
      <c r="C41" s="68" t="s">
        <v>64</v>
      </c>
      <c r="D41" s="69" t="s">
        <v>27</v>
      </c>
      <c r="E41" s="7"/>
      <c r="F41" s="2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8.5" customHeight="1">
      <c r="A42" s="2"/>
      <c r="B42" s="70">
        <v>2</v>
      </c>
      <c r="C42" s="70">
        <v>0</v>
      </c>
      <c r="D42" s="71">
        <f>C42/B42</f>
        <v>0</v>
      </c>
      <c r="E42" s="7"/>
      <c r="F42" s="2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3.75" customHeight="1">
      <c r="A43" s="2"/>
      <c r="B43" s="48"/>
      <c r="C43" s="12"/>
      <c r="D43" s="7"/>
      <c r="E43" s="7"/>
      <c r="F43" s="2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3.75" customHeight="1">
      <c r="A44" s="2"/>
      <c r="B44" s="51" t="s">
        <v>34</v>
      </c>
      <c r="C44" s="12"/>
      <c r="D44" s="7"/>
      <c r="F44" s="2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1.75" customHeight="1">
      <c r="A45" s="2"/>
      <c r="B45" s="72" t="s">
        <v>76</v>
      </c>
      <c r="C45" s="73" t="s">
        <v>77</v>
      </c>
      <c r="E45" s="244" t="s">
        <v>78</v>
      </c>
      <c r="F45" s="244"/>
      <c r="G45" s="244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7.25" customHeight="1">
      <c r="A46" s="2"/>
      <c r="B46" s="74" t="s">
        <v>73</v>
      </c>
      <c r="C46" s="75">
        <v>0</v>
      </c>
      <c r="D46" s="7"/>
      <c r="E46" s="207" t="s">
        <v>177</v>
      </c>
      <c r="F46" s="208"/>
      <c r="G46" s="208"/>
      <c r="H46" s="208"/>
      <c r="I46" s="209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3.75">
      <c r="A47" s="2"/>
      <c r="B47" s="74" t="s">
        <v>74</v>
      </c>
      <c r="C47" s="76">
        <v>0</v>
      </c>
      <c r="D47" s="2"/>
      <c r="E47" s="210"/>
      <c r="F47" s="211"/>
      <c r="G47" s="211"/>
      <c r="H47" s="211"/>
      <c r="I47" s="21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.75" customHeight="1">
      <c r="A48" s="2"/>
      <c r="B48" s="74" t="s">
        <v>75</v>
      </c>
      <c r="C48" s="75">
        <v>0</v>
      </c>
      <c r="D48" s="2"/>
      <c r="E48" s="210"/>
      <c r="F48" s="211"/>
      <c r="G48" s="211"/>
      <c r="H48" s="211"/>
      <c r="I48" s="21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9" customHeight="1">
      <c r="A49" s="2"/>
      <c r="B49" s="74" t="s">
        <v>72</v>
      </c>
      <c r="C49" s="76">
        <v>0</v>
      </c>
      <c r="D49" s="13"/>
      <c r="E49" s="210"/>
      <c r="F49" s="211"/>
      <c r="G49" s="211"/>
      <c r="H49" s="211"/>
      <c r="I49" s="21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9" customHeight="1">
      <c r="A50" s="2"/>
      <c r="B50" s="77" t="s">
        <v>66</v>
      </c>
      <c r="C50" s="78">
        <f>SUM(C46:C49)</f>
        <v>0</v>
      </c>
      <c r="E50" s="210"/>
      <c r="F50" s="211"/>
      <c r="G50" s="211"/>
      <c r="H50" s="211"/>
      <c r="I50" s="21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0.5" customHeight="1">
      <c r="A51" s="206"/>
      <c r="B51" s="15"/>
      <c r="C51" s="2"/>
      <c r="D51" s="2"/>
      <c r="E51" s="213"/>
      <c r="F51" s="214"/>
      <c r="G51" s="214"/>
      <c r="H51" s="214"/>
      <c r="I51" s="215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>
      <c r="A52" s="206"/>
      <c r="B52" s="15"/>
      <c r="C52" s="2"/>
      <c r="D52" s="2"/>
      <c r="E52" s="245" t="s">
        <v>151</v>
      </c>
      <c r="F52" s="246"/>
      <c r="G52" s="246"/>
      <c r="H52" s="246"/>
      <c r="I52" s="247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>
      <c r="A53" s="206"/>
      <c r="B53" s="15"/>
      <c r="C53" s="2"/>
      <c r="D53" s="2"/>
      <c r="E53" s="248"/>
      <c r="F53" s="249"/>
      <c r="G53" s="249"/>
      <c r="H53" s="249"/>
      <c r="I53" s="250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4.5" customHeight="1">
      <c r="A54" s="206"/>
      <c r="B54" s="15"/>
      <c r="C54" s="2"/>
      <c r="D54" s="2" t="s">
        <v>149</v>
      </c>
      <c r="E54" s="251"/>
      <c r="F54" s="252"/>
      <c r="G54" s="252"/>
      <c r="H54" s="252"/>
      <c r="I54" s="25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4.5" customHeight="1">
      <c r="A55" s="206"/>
      <c r="B55" s="15"/>
      <c r="C55" s="2"/>
      <c r="D55" s="2"/>
      <c r="E55" s="178"/>
      <c r="F55" s="178"/>
      <c r="G55" s="178"/>
      <c r="H55" s="178"/>
      <c r="I55" s="178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4.5" customHeight="1">
      <c r="A56" s="206"/>
      <c r="B56" s="15"/>
      <c r="C56" s="2"/>
      <c r="D56" s="2"/>
      <c r="E56" s="178"/>
      <c r="F56" s="178"/>
      <c r="G56" s="178"/>
      <c r="H56" s="178"/>
      <c r="I56" s="178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>
      <c r="A57" s="206"/>
      <c r="B57" s="15"/>
      <c r="C57" s="2"/>
      <c r="D57" s="2"/>
      <c r="E57" s="178"/>
      <c r="F57" s="178"/>
      <c r="G57" s="178"/>
      <c r="H57" s="178"/>
      <c r="I57" s="178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>
      <c r="A58" s="206"/>
      <c r="B58" s="15"/>
      <c r="C58" s="2"/>
      <c r="D58" s="2"/>
      <c r="E58" s="178"/>
      <c r="F58" s="178"/>
      <c r="G58" s="178"/>
      <c r="H58" s="178"/>
      <c r="I58" s="178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75" customHeight="1">
      <c r="A59" s="206"/>
      <c r="B59" s="243" t="s">
        <v>80</v>
      </c>
      <c r="C59" s="243"/>
      <c r="E59" s="178"/>
      <c r="F59" s="178"/>
      <c r="G59" s="178"/>
      <c r="H59" s="178"/>
      <c r="I59" s="178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>
      <c r="A60" s="206"/>
      <c r="B60" s="216" t="s">
        <v>238</v>
      </c>
      <c r="C60" s="217"/>
      <c r="D60" s="217"/>
      <c r="E60" s="218"/>
      <c r="F60" s="178"/>
      <c r="G60" s="178"/>
      <c r="H60" s="178"/>
      <c r="I60" s="178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>
      <c r="A61" s="206"/>
      <c r="B61" s="219"/>
      <c r="C61" s="220"/>
      <c r="D61" s="220"/>
      <c r="E61" s="221"/>
      <c r="F61" s="178"/>
      <c r="G61" s="178"/>
      <c r="H61" s="178"/>
      <c r="I61" s="178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>
      <c r="A62" s="206"/>
      <c r="B62" s="219"/>
      <c r="C62" s="220"/>
      <c r="D62" s="220"/>
      <c r="E62" s="221"/>
      <c r="F62" s="178"/>
      <c r="G62" s="178"/>
      <c r="H62" s="178"/>
      <c r="I62" s="178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>
      <c r="A63" s="206"/>
      <c r="B63" s="222"/>
      <c r="C63" s="223"/>
      <c r="D63" s="223"/>
      <c r="E63" s="224"/>
      <c r="F63" s="178"/>
      <c r="G63" s="178"/>
      <c r="H63" s="178"/>
      <c r="I63" s="178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>
      <c r="A64" s="206"/>
      <c r="B64" s="15"/>
      <c r="C64" s="2"/>
      <c r="D64" s="2"/>
      <c r="E64" s="178"/>
      <c r="F64" s="178"/>
      <c r="G64" s="178"/>
      <c r="H64" s="178"/>
      <c r="I64" s="178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06"/>
      <c r="B65" s="16"/>
      <c r="C65" s="17"/>
      <c r="D65" s="17"/>
      <c r="E65" s="2"/>
      <c r="F65" s="2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4.5" customHeight="1">
      <c r="A66" s="206"/>
      <c r="B66" s="51" t="s">
        <v>68</v>
      </c>
      <c r="C66" s="17"/>
      <c r="D66" s="17"/>
      <c r="E66" s="2"/>
      <c r="F66" s="2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45" customFormat="1" ht="53.25" customHeight="1">
      <c r="A67" s="206"/>
      <c r="B67" s="61" t="s">
        <v>183</v>
      </c>
      <c r="C67" s="62">
        <v>2127</v>
      </c>
      <c r="D67" s="50"/>
      <c r="E67" s="55"/>
      <c r="F67" s="55"/>
      <c r="G67" s="55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45" customFormat="1" ht="54.75" customHeight="1">
      <c r="A68" s="206"/>
      <c r="B68" s="61" t="s">
        <v>184</v>
      </c>
      <c r="C68" s="62">
        <v>0</v>
      </c>
      <c r="D68" s="18"/>
      <c r="E68" s="55"/>
      <c r="F68" s="55"/>
      <c r="G68" s="55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45" customFormat="1" ht="59.25" customHeight="1">
      <c r="A69" s="206"/>
      <c r="B69" s="61" t="s">
        <v>69</v>
      </c>
      <c r="C69" s="63">
        <f>C68/C67</f>
        <v>0</v>
      </c>
      <c r="D69" s="2"/>
      <c r="E69" s="55"/>
      <c r="F69" s="55"/>
      <c r="G69" s="55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45" customFormat="1" ht="59.25" customHeight="1">
      <c r="A70" s="206"/>
      <c r="B70" s="56"/>
      <c r="C70" s="54"/>
      <c r="D70" s="2"/>
      <c r="E70" s="55"/>
      <c r="F70" s="55"/>
      <c r="G70" s="55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45" customFormat="1" ht="59.25" customHeight="1">
      <c r="A71" s="206"/>
      <c r="B71" s="51" t="s">
        <v>67</v>
      </c>
      <c r="D71" s="2"/>
      <c r="E71" s="55"/>
      <c r="F71" s="55"/>
      <c r="G71" s="55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45" customFormat="1" ht="59.25" customHeight="1">
      <c r="A72" s="206"/>
      <c r="B72" s="241" t="s">
        <v>218</v>
      </c>
      <c r="C72" s="237" t="e">
        <f>C50/C68</f>
        <v>#DIV/0!</v>
      </c>
      <c r="D72" s="2"/>
      <c r="E72" s="55"/>
      <c r="F72" s="55"/>
      <c r="G72" s="55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45" customFormat="1" ht="59.25" customHeight="1">
      <c r="A73" s="206"/>
      <c r="B73" s="241"/>
      <c r="C73" s="238"/>
      <c r="D73" s="2"/>
      <c r="E73" s="55"/>
      <c r="F73" s="55"/>
      <c r="G73" s="55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45" customFormat="1" ht="59.25" customHeight="1">
      <c r="A74" s="206"/>
      <c r="B74" s="58"/>
      <c r="C74" s="59"/>
      <c r="D74" s="2"/>
      <c r="E74" s="55"/>
      <c r="F74" s="55"/>
      <c r="G74" s="55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45" customFormat="1" ht="40.5" customHeight="1">
      <c r="A75" s="206"/>
      <c r="B75" s="56"/>
      <c r="C75" s="54"/>
      <c r="D75" s="2"/>
      <c r="E75" s="55"/>
      <c r="F75" s="55"/>
      <c r="G75" s="55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45" customFormat="1" ht="15.75" customHeight="1">
      <c r="A76" s="206"/>
      <c r="C76" s="2"/>
      <c r="D76" s="2"/>
      <c r="E76" s="2"/>
      <c r="F76" s="2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45" customFormat="1" ht="15.75" customHeight="1">
      <c r="A77" s="2"/>
      <c r="C77" s="2"/>
      <c r="D77" s="2"/>
      <c r="E77" s="2"/>
      <c r="F77" s="2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1.5" customHeight="1">
      <c r="A78" s="285"/>
      <c r="B78" s="57" t="s">
        <v>185</v>
      </c>
      <c r="C78" s="2"/>
      <c r="D78" s="2"/>
      <c r="E78" s="2"/>
      <c r="F78" s="2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66" customHeight="1">
      <c r="A79" s="285"/>
      <c r="B79" s="65" t="s">
        <v>186</v>
      </c>
      <c r="C79" s="64">
        <v>0.47</v>
      </c>
      <c r="D79" s="2"/>
      <c r="E79" s="2"/>
      <c r="F79" s="2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45" customFormat="1" ht="10.5" customHeight="1">
      <c r="A80" s="2"/>
      <c r="C80" s="2"/>
      <c r="D80" s="2"/>
      <c r="E80" s="2"/>
      <c r="F80" s="2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45" customFormat="1" ht="15.75" customHeight="1" hidden="1">
      <c r="A81" s="2"/>
      <c r="C81" s="2"/>
      <c r="D81" s="2"/>
      <c r="E81" s="2"/>
      <c r="F81" s="2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45" customFormat="1" ht="15.75" customHeight="1">
      <c r="A82" s="2"/>
      <c r="C82" s="2"/>
      <c r="D82" s="2"/>
      <c r="E82" s="2"/>
      <c r="F82" s="2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45" customFormat="1" ht="15.75" customHeight="1">
      <c r="A83" s="2"/>
      <c r="C83" s="2"/>
      <c r="D83" s="2"/>
      <c r="E83" s="2"/>
      <c r="F83" s="2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45" customFormat="1" ht="15.75" customHeight="1">
      <c r="A84" s="2"/>
      <c r="C84" s="2"/>
      <c r="D84" s="2"/>
      <c r="E84" s="2"/>
      <c r="F84" s="2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45" customFormat="1" ht="15.75" customHeight="1">
      <c r="A85" s="2"/>
      <c r="C85" s="2"/>
      <c r="D85" s="2"/>
      <c r="E85" s="2"/>
      <c r="F85" s="2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45" customFormat="1" ht="15.75" customHeight="1">
      <c r="A86" s="2"/>
      <c r="C86" s="2"/>
      <c r="D86" s="2"/>
      <c r="E86" s="2"/>
      <c r="F86" s="2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45" customFormat="1" ht="15.75" customHeight="1">
      <c r="A87" s="2"/>
      <c r="C87" s="2"/>
      <c r="D87" s="2"/>
      <c r="E87" s="2"/>
      <c r="F87" s="2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45" customFormat="1" ht="15.75" customHeight="1">
      <c r="A88" s="2"/>
      <c r="C88" s="2"/>
      <c r="D88" s="2"/>
      <c r="E88" s="2"/>
      <c r="F88" s="2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5" s="45" customFormat="1" ht="37.5" customHeight="1">
      <c r="A89" s="2"/>
      <c r="B89" s="239" t="s">
        <v>169</v>
      </c>
      <c r="C89" s="239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6" s="45" customFormat="1" ht="23.25" customHeight="1">
      <c r="A90" s="2"/>
      <c r="B90" s="225" t="s">
        <v>170</v>
      </c>
      <c r="C90" s="226"/>
      <c r="D90" s="226"/>
      <c r="E90" s="227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45" customFormat="1" ht="15.75" customHeight="1">
      <c r="A91" s="2"/>
      <c r="B91" s="228"/>
      <c r="C91" s="229"/>
      <c r="D91" s="229"/>
      <c r="E91" s="230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45" customFormat="1" ht="15.75" customHeight="1">
      <c r="A92" s="2"/>
      <c r="B92" s="231"/>
      <c r="C92" s="232"/>
      <c r="D92" s="232"/>
      <c r="E92" s="23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45" customFormat="1" ht="15.75" customHeight="1">
      <c r="A93" s="2"/>
      <c r="B93" s="163"/>
      <c r="C93" s="163"/>
      <c r="D93" s="163"/>
      <c r="E93" s="16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45" customFormat="1" ht="15.75" customHeight="1">
      <c r="A94" s="2"/>
      <c r="B94" s="163"/>
      <c r="C94" s="163"/>
      <c r="D94" s="163"/>
      <c r="E94" s="16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45" customFormat="1" ht="3.75" customHeight="1">
      <c r="A95" s="2"/>
      <c r="B95" s="163"/>
      <c r="C95" s="163"/>
      <c r="D95" s="163"/>
      <c r="E95" s="16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7" s="45" customFormat="1" ht="48" customHeight="1">
      <c r="A96" s="2"/>
      <c r="B96" s="164" t="s">
        <v>162</v>
      </c>
      <c r="C96" s="165" t="s">
        <v>163</v>
      </c>
      <c r="D96" s="166" t="s">
        <v>168</v>
      </c>
      <c r="E96" s="166" t="s">
        <v>172</v>
      </c>
      <c r="F96" s="240" t="s">
        <v>171</v>
      </c>
      <c r="G96" s="240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45" customFormat="1" ht="25.5" customHeight="1">
      <c r="A97" s="2"/>
      <c r="B97" s="167" t="s">
        <v>153</v>
      </c>
      <c r="C97" s="177" t="s">
        <v>164</v>
      </c>
      <c r="D97" s="168">
        <v>15351.2</v>
      </c>
      <c r="E97" s="168"/>
      <c r="F97" s="202"/>
      <c r="G97" s="20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45" customFormat="1" ht="28.5" customHeight="1">
      <c r="A98" s="2"/>
      <c r="B98" s="167" t="s">
        <v>154</v>
      </c>
      <c r="C98" s="177" t="s">
        <v>165</v>
      </c>
      <c r="D98" s="169">
        <v>12.55</v>
      </c>
      <c r="E98" s="169"/>
      <c r="F98" s="202"/>
      <c r="G98" s="20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45" customFormat="1" ht="26.25" customHeight="1">
      <c r="A99" s="2"/>
      <c r="B99" s="167" t="s">
        <v>155</v>
      </c>
      <c r="C99" s="177" t="s">
        <v>165</v>
      </c>
      <c r="D99" s="170">
        <v>11.3</v>
      </c>
      <c r="E99" s="170"/>
      <c r="F99" s="202"/>
      <c r="G99" s="20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45" customFormat="1" ht="25.5" customHeight="1">
      <c r="A100" s="2"/>
      <c r="B100" s="167" t="s">
        <v>156</v>
      </c>
      <c r="C100" s="177" t="s">
        <v>166</v>
      </c>
      <c r="D100" s="169">
        <v>1.11</v>
      </c>
      <c r="E100" s="169"/>
      <c r="F100" s="202"/>
      <c r="G100" s="20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45" customFormat="1" ht="28.5" customHeight="1">
      <c r="A101" s="2"/>
      <c r="B101" s="167" t="s">
        <v>157</v>
      </c>
      <c r="C101" s="177" t="s">
        <v>165</v>
      </c>
      <c r="D101" s="170">
        <v>0.79</v>
      </c>
      <c r="E101" s="170"/>
      <c r="F101" s="202"/>
      <c r="G101" s="20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s="45" customFormat="1" ht="30.75" customHeight="1">
      <c r="A102" s="2"/>
      <c r="B102" s="167" t="s">
        <v>158</v>
      </c>
      <c r="C102" s="177" t="s">
        <v>167</v>
      </c>
      <c r="D102" s="170">
        <v>0.09</v>
      </c>
      <c r="E102" s="170"/>
      <c r="F102" s="202"/>
      <c r="G102" s="20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s="45" customFormat="1" ht="28.5" customHeight="1">
      <c r="A103" s="2"/>
      <c r="B103" s="167" t="s">
        <v>159</v>
      </c>
      <c r="C103" s="177" t="s">
        <v>167</v>
      </c>
      <c r="D103" s="169">
        <v>3.5</v>
      </c>
      <c r="E103" s="169"/>
      <c r="F103" s="202"/>
      <c r="G103" s="20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s="45" customFormat="1" ht="32.25" customHeight="1">
      <c r="A104" s="2"/>
      <c r="B104" s="167" t="s">
        <v>160</v>
      </c>
      <c r="C104" s="177" t="s">
        <v>166</v>
      </c>
      <c r="D104" s="169">
        <v>4.59</v>
      </c>
      <c r="E104" s="169"/>
      <c r="F104" s="202"/>
      <c r="G104" s="20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s="45" customFormat="1" ht="30" customHeight="1">
      <c r="A105" s="2"/>
      <c r="B105" s="167" t="s">
        <v>161</v>
      </c>
      <c r="C105" s="177" t="s">
        <v>165</v>
      </c>
      <c r="D105" s="170">
        <v>52.44</v>
      </c>
      <c r="E105" s="170"/>
      <c r="F105" s="202"/>
      <c r="G105" s="20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6" s="45" customFormat="1" ht="15.75" customHeight="1">
      <c r="A106" s="2"/>
      <c r="C106" s="2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45" customFormat="1" ht="15.75" customHeight="1">
      <c r="A107" s="2"/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45" customFormat="1" ht="15.75" customHeight="1">
      <c r="A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45" customFormat="1" ht="15.75" customHeight="1">
      <c r="A109" s="2"/>
      <c r="C109" s="2"/>
      <c r="D109" s="2"/>
      <c r="E109" s="2"/>
      <c r="F109" s="2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45" customFormat="1" ht="15.75" customHeight="1">
      <c r="A110" s="2"/>
      <c r="C110" s="2"/>
      <c r="D110" s="2"/>
      <c r="E110" s="2"/>
      <c r="F110" s="2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45" customFormat="1" ht="15.75" customHeight="1">
      <c r="A111" s="2"/>
      <c r="C111" s="2"/>
      <c r="D111" s="2"/>
      <c r="E111" s="2"/>
      <c r="F111" s="2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45" customFormat="1" ht="15.75" customHeight="1">
      <c r="A112" s="2"/>
      <c r="C112" s="2"/>
      <c r="D112" s="2"/>
      <c r="E112" s="2"/>
      <c r="F112" s="2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45" customFormat="1" ht="15.75" customHeight="1">
      <c r="A113" s="2"/>
      <c r="C113" s="2"/>
      <c r="D113" s="2"/>
      <c r="E113" s="2"/>
      <c r="F113" s="2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45" customFormat="1" ht="15.75" customHeight="1">
      <c r="A114" s="2"/>
      <c r="C114" s="2"/>
      <c r="D114" s="2"/>
      <c r="E114" s="2"/>
      <c r="F114" s="2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45" customFormat="1" ht="49.5" customHeight="1">
      <c r="A115" s="2"/>
      <c r="B115" s="275" t="s">
        <v>79</v>
      </c>
      <c r="C115" s="275"/>
      <c r="D115" s="275"/>
      <c r="E115" s="2"/>
      <c r="F115" s="2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45" customFormat="1" ht="15.75" customHeight="1">
      <c r="A116" s="2"/>
      <c r="C116" s="2"/>
      <c r="D116" s="2"/>
      <c r="E116" s="2"/>
      <c r="F116" s="2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45" customFormat="1" ht="15.75" customHeight="1">
      <c r="A117" s="2"/>
      <c r="C117" s="2"/>
      <c r="D117" s="2"/>
      <c r="E117" s="2"/>
      <c r="F117" s="2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45" customFormat="1" ht="15.75" customHeight="1">
      <c r="A118" s="2"/>
      <c r="B118" s="276" t="s">
        <v>241</v>
      </c>
      <c r="C118" s="277"/>
      <c r="D118" s="277"/>
      <c r="E118" s="277"/>
      <c r="F118" s="278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45" customFormat="1" ht="15.75" customHeight="1">
      <c r="A119" s="2"/>
      <c r="B119" s="279"/>
      <c r="C119" s="280"/>
      <c r="D119" s="280"/>
      <c r="E119" s="280"/>
      <c r="F119" s="281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45" customFormat="1" ht="15.75" customHeight="1">
      <c r="A120" s="2"/>
      <c r="B120" s="279"/>
      <c r="C120" s="280"/>
      <c r="D120" s="280"/>
      <c r="E120" s="280"/>
      <c r="F120" s="281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s="45" customFormat="1" ht="15.75" customHeight="1">
      <c r="A121" s="2"/>
      <c r="B121" s="279"/>
      <c r="C121" s="280"/>
      <c r="D121" s="280"/>
      <c r="E121" s="280"/>
      <c r="F121" s="281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s="45" customFormat="1" ht="66" customHeight="1">
      <c r="A122" s="2"/>
      <c r="B122" s="279"/>
      <c r="C122" s="280"/>
      <c r="D122" s="280"/>
      <c r="E122" s="280"/>
      <c r="F122" s="281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45" customFormat="1" ht="15.75" customHeight="1">
      <c r="A123" s="2"/>
      <c r="B123" s="79"/>
      <c r="C123" s="80"/>
      <c r="D123" s="80"/>
      <c r="E123" s="80"/>
      <c r="F123" s="81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s="45" customFormat="1" ht="15.75" customHeight="1">
      <c r="A124" s="2"/>
      <c r="B124" s="79"/>
      <c r="C124" s="80"/>
      <c r="D124" s="80"/>
      <c r="E124" s="80"/>
      <c r="F124" s="81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79"/>
      <c r="C125" s="80"/>
      <c r="D125" s="80"/>
      <c r="E125" s="80"/>
      <c r="F125" s="81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82"/>
      <c r="C126" s="80"/>
      <c r="D126" s="80"/>
      <c r="E126" s="80"/>
      <c r="F126" s="81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82"/>
      <c r="C127" s="80"/>
      <c r="D127" s="80"/>
      <c r="E127" s="80"/>
      <c r="F127" s="81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82"/>
      <c r="C128" s="283"/>
      <c r="D128" s="283"/>
      <c r="E128" s="283"/>
      <c r="F128" s="284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82"/>
      <c r="C129" s="283"/>
      <c r="D129" s="283"/>
      <c r="E129" s="283"/>
      <c r="F129" s="284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82"/>
      <c r="C130" s="283"/>
      <c r="D130" s="283"/>
      <c r="E130" s="283"/>
      <c r="F130" s="284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82"/>
      <c r="C131" s="283"/>
      <c r="D131" s="283"/>
      <c r="E131" s="283"/>
      <c r="F131" s="284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82"/>
      <c r="C132" s="283"/>
      <c r="D132" s="283"/>
      <c r="E132" s="283"/>
      <c r="F132" s="284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82"/>
      <c r="C133" s="283"/>
      <c r="D133" s="283"/>
      <c r="E133" s="283"/>
      <c r="F133" s="284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82"/>
      <c r="C134" s="283"/>
      <c r="D134" s="283"/>
      <c r="E134" s="283"/>
      <c r="F134" s="284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82"/>
      <c r="C135" s="283"/>
      <c r="D135" s="283"/>
      <c r="E135" s="283"/>
      <c r="F135" s="284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82"/>
      <c r="C136" s="80"/>
      <c r="D136" s="80"/>
      <c r="E136" s="80"/>
      <c r="F136" s="81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83"/>
      <c r="C137" s="84"/>
      <c r="D137" s="84"/>
      <c r="E137" s="84"/>
      <c r="F137" s="85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5" customHeight="1">
      <c r="A141" s="2"/>
      <c r="B141" s="2"/>
      <c r="C141" s="2"/>
      <c r="D141" s="2"/>
      <c r="E141" s="2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.75" customHeight="1">
      <c r="A142" s="2"/>
      <c r="B142" s="2"/>
      <c r="C142" s="2"/>
      <c r="D142" s="2"/>
      <c r="E142" s="2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7.75" customHeight="1">
      <c r="A143" s="2"/>
      <c r="C143" s="2"/>
      <c r="D143" s="2"/>
      <c r="E143" s="2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2.75" customHeight="1">
      <c r="A144" s="2"/>
      <c r="B144" s="204" t="s">
        <v>174</v>
      </c>
      <c r="C144" s="204"/>
      <c r="D144" s="2"/>
      <c r="E144" s="2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73" t="s">
        <v>175</v>
      </c>
      <c r="C145" s="274"/>
      <c r="D145" s="274"/>
      <c r="E145" s="274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74"/>
      <c r="C146" s="274"/>
      <c r="D146" s="274"/>
      <c r="E146" s="274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74"/>
      <c r="C147" s="274"/>
      <c r="D147" s="274"/>
      <c r="E147" s="274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74"/>
      <c r="C148" s="274"/>
      <c r="D148" s="274"/>
      <c r="E148" s="274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74"/>
      <c r="C149" s="274"/>
      <c r="D149" s="274"/>
      <c r="E149" s="274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74"/>
      <c r="C150" s="274"/>
      <c r="D150" s="274"/>
      <c r="E150" s="274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74"/>
      <c r="C151" s="274"/>
      <c r="D151" s="274"/>
      <c r="E151" s="274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1.5" customHeight="1">
      <c r="A152" s="2"/>
      <c r="B152" s="274"/>
      <c r="C152" s="274"/>
      <c r="D152" s="274"/>
      <c r="E152" s="274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73" t="s">
        <v>176</v>
      </c>
      <c r="C153" s="274"/>
      <c r="D153" s="274"/>
      <c r="E153" s="274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74"/>
      <c r="C154" s="274"/>
      <c r="D154" s="274"/>
      <c r="E154" s="274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hidden="1">
      <c r="A155" s="2"/>
      <c r="B155" s="274"/>
      <c r="C155" s="274"/>
      <c r="D155" s="274"/>
      <c r="E155" s="274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74"/>
      <c r="C156" s="274"/>
      <c r="D156" s="274"/>
      <c r="E156" s="274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74"/>
      <c r="C157" s="274"/>
      <c r="D157" s="274"/>
      <c r="E157" s="274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74"/>
      <c r="C158" s="274"/>
      <c r="D158" s="274"/>
      <c r="E158" s="274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74"/>
      <c r="C159" s="274"/>
      <c r="D159" s="274"/>
      <c r="E159" s="274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74"/>
      <c r="C160" s="274"/>
      <c r="D160" s="274"/>
      <c r="E160" s="274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3"/>
      <c r="H1001" s="3"/>
      <c r="I1001" s="3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3"/>
      <c r="H1002" s="3"/>
      <c r="I1002" s="3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3"/>
      <c r="H1003" s="3"/>
      <c r="I1003" s="3"/>
      <c r="J1003" s="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2"/>
      <c r="C1004" s="2"/>
      <c r="D1004" s="2"/>
      <c r="E1004" s="2"/>
      <c r="F1004" s="2"/>
      <c r="G1004" s="3"/>
      <c r="H1004" s="3"/>
      <c r="I1004" s="3"/>
      <c r="J1004" s="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2"/>
      <c r="C1005" s="2"/>
      <c r="D1005" s="2"/>
      <c r="E1005" s="2"/>
      <c r="F1005" s="2"/>
      <c r="G1005" s="3"/>
      <c r="H1005" s="3"/>
      <c r="I1005" s="3"/>
      <c r="J1005" s="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2"/>
      <c r="C1006" s="2"/>
      <c r="D1006" s="2"/>
      <c r="E1006" s="2"/>
      <c r="F1006" s="2"/>
      <c r="G1006" s="3"/>
      <c r="H1006" s="3"/>
      <c r="I1006" s="3"/>
      <c r="J1006" s="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2"/>
      <c r="C1007" s="2"/>
      <c r="D1007" s="2"/>
      <c r="E1007" s="2"/>
      <c r="F1007" s="2"/>
      <c r="G1007" s="3"/>
      <c r="H1007" s="3"/>
      <c r="I1007" s="3"/>
      <c r="J1007" s="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2"/>
      <c r="C1008" s="2"/>
      <c r="D1008" s="2"/>
      <c r="E1008" s="2"/>
      <c r="F1008" s="2"/>
      <c r="G1008" s="3"/>
      <c r="H1008" s="3"/>
      <c r="I1008" s="3"/>
      <c r="J1008" s="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2"/>
      <c r="C1009" s="2"/>
      <c r="D1009" s="2"/>
      <c r="E1009" s="2"/>
      <c r="F1009" s="2"/>
      <c r="G1009" s="3"/>
      <c r="H1009" s="3"/>
      <c r="I1009" s="3"/>
      <c r="J1009" s="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2"/>
      <c r="C1010" s="2"/>
      <c r="D1010" s="2"/>
      <c r="E1010" s="2"/>
      <c r="F1010" s="2"/>
      <c r="G1010" s="3"/>
      <c r="H1010" s="3"/>
      <c r="I1010" s="3"/>
      <c r="J1010" s="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2"/>
      <c r="C1011" s="2"/>
      <c r="D1011" s="2"/>
      <c r="E1011" s="2"/>
      <c r="F1011" s="2"/>
      <c r="G1011" s="3"/>
      <c r="H1011" s="3"/>
      <c r="I1011" s="3"/>
      <c r="J1011" s="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2"/>
      <c r="C1012" s="2"/>
      <c r="D1012" s="2"/>
      <c r="E1012" s="2"/>
      <c r="F1012" s="2"/>
      <c r="G1012" s="3"/>
      <c r="H1012" s="3"/>
      <c r="I1012" s="3"/>
      <c r="J1012" s="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>
      <c r="A1013" s="2"/>
      <c r="B1013" s="2"/>
      <c r="C1013" s="2"/>
      <c r="D1013" s="2"/>
      <c r="E1013" s="2"/>
      <c r="F1013" s="2"/>
      <c r="G1013" s="3"/>
      <c r="H1013" s="3"/>
      <c r="I1013" s="3"/>
      <c r="J1013" s="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>
      <c r="A1014" s="2"/>
      <c r="B1014" s="2"/>
      <c r="C1014" s="2"/>
      <c r="D1014" s="2"/>
      <c r="E1014" s="2"/>
      <c r="F1014" s="2"/>
      <c r="G1014" s="3"/>
      <c r="H1014" s="3"/>
      <c r="I1014" s="3"/>
      <c r="J1014" s="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>
      <c r="A1015" s="2"/>
      <c r="B1015" s="2"/>
      <c r="C1015" s="2"/>
      <c r="D1015" s="2"/>
      <c r="E1015" s="2"/>
      <c r="F1015" s="2"/>
      <c r="G1015" s="3"/>
      <c r="H1015" s="3"/>
      <c r="I1015" s="3"/>
      <c r="J1015" s="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>
      <c r="A1016" s="2"/>
      <c r="B1016" s="2"/>
      <c r="C1016" s="2"/>
      <c r="D1016" s="2"/>
      <c r="E1016" s="2"/>
      <c r="F1016" s="2"/>
      <c r="G1016" s="3"/>
      <c r="H1016" s="3"/>
      <c r="I1016" s="3"/>
      <c r="J1016" s="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>
      <c r="A1017" s="2"/>
      <c r="B1017" s="2"/>
      <c r="C1017" s="2"/>
      <c r="D1017" s="2"/>
      <c r="E1017" s="2"/>
      <c r="F1017" s="2"/>
      <c r="G1017" s="3"/>
      <c r="H1017" s="3"/>
      <c r="I1017" s="3"/>
      <c r="J1017" s="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>
      <c r="A1018" s="2"/>
      <c r="B1018" s="2"/>
      <c r="C1018" s="2"/>
      <c r="D1018" s="2"/>
      <c r="E1018" s="2"/>
      <c r="F1018" s="2"/>
      <c r="G1018" s="3"/>
      <c r="H1018" s="3"/>
      <c r="I1018" s="3"/>
      <c r="J1018" s="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>
      <c r="A1019" s="2"/>
      <c r="B1019" s="2"/>
      <c r="C1019" s="2"/>
      <c r="D1019" s="2"/>
      <c r="E1019" s="2"/>
      <c r="F1019" s="2"/>
      <c r="G1019" s="3"/>
      <c r="H1019" s="3"/>
      <c r="I1019" s="3"/>
      <c r="J1019" s="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>
      <c r="A1020" s="2"/>
      <c r="B1020" s="2"/>
      <c r="C1020" s="2"/>
      <c r="D1020" s="2"/>
      <c r="E1020" s="2"/>
      <c r="F1020" s="2"/>
      <c r="G1020" s="3"/>
      <c r="H1020" s="3"/>
      <c r="I1020" s="3"/>
      <c r="J1020" s="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>
      <c r="A1021" s="2"/>
      <c r="B1021" s="2"/>
      <c r="C1021" s="2"/>
      <c r="D1021" s="2"/>
      <c r="E1021" s="2"/>
      <c r="F1021" s="2"/>
      <c r="G1021" s="3"/>
      <c r="H1021" s="3"/>
      <c r="I1021" s="3"/>
      <c r="J1021" s="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>
      <c r="A1022" s="2"/>
      <c r="B1022" s="2"/>
      <c r="C1022" s="2"/>
      <c r="D1022" s="2"/>
      <c r="E1022" s="2"/>
      <c r="F1022" s="2"/>
      <c r="G1022" s="3"/>
      <c r="H1022" s="3"/>
      <c r="I1022" s="3"/>
      <c r="J1022" s="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>
      <c r="A1023" s="2"/>
      <c r="B1023" s="2"/>
      <c r="C1023" s="2"/>
      <c r="D1023" s="2"/>
      <c r="E1023" s="2"/>
      <c r="F1023" s="2"/>
      <c r="G1023" s="3"/>
      <c r="H1023" s="3"/>
      <c r="I1023" s="3"/>
      <c r="J1023" s="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>
      <c r="A1024" s="2"/>
      <c r="B1024" s="2"/>
      <c r="C1024" s="2"/>
      <c r="D1024" s="2"/>
      <c r="E1024" s="2"/>
      <c r="F1024" s="2"/>
      <c r="G1024" s="3"/>
      <c r="H1024" s="3"/>
      <c r="I1024" s="3"/>
      <c r="J1024" s="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>
      <c r="A1025" s="2"/>
      <c r="B1025" s="2"/>
      <c r="C1025" s="2"/>
      <c r="D1025" s="2"/>
      <c r="E1025" s="2"/>
      <c r="F1025" s="2"/>
      <c r="G1025" s="3"/>
      <c r="H1025" s="3"/>
      <c r="I1025" s="3"/>
      <c r="J1025" s="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>
      <c r="A1026" s="2"/>
      <c r="B1026" s="2"/>
      <c r="C1026" s="2"/>
      <c r="D1026" s="2"/>
      <c r="E1026" s="2"/>
      <c r="F1026" s="2"/>
      <c r="G1026" s="3"/>
      <c r="H1026" s="3"/>
      <c r="I1026" s="3"/>
      <c r="J1026" s="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>
      <c r="A1027" s="2"/>
      <c r="B1027" s="2"/>
      <c r="C1027" s="2"/>
      <c r="D1027" s="2"/>
      <c r="E1027" s="2"/>
      <c r="F1027" s="2"/>
      <c r="G1027" s="3"/>
      <c r="H1027" s="3"/>
      <c r="I1027" s="3"/>
      <c r="J1027" s="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>
      <c r="A1028" s="2"/>
      <c r="B1028" s="2"/>
      <c r="C1028" s="2"/>
      <c r="D1028" s="2"/>
      <c r="E1028" s="2"/>
      <c r="F1028" s="2"/>
      <c r="G1028" s="3"/>
      <c r="H1028" s="3"/>
      <c r="I1028" s="3"/>
      <c r="J1028" s="3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>
      <c r="A1029" s="2"/>
      <c r="B1029" s="2"/>
      <c r="C1029" s="2"/>
      <c r="D1029" s="2"/>
      <c r="E1029" s="2"/>
      <c r="F1029" s="2"/>
      <c r="G1029" s="3"/>
      <c r="H1029" s="3"/>
      <c r="I1029" s="3"/>
      <c r="J1029" s="3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>
      <c r="A1030" s="2"/>
      <c r="B1030" s="2"/>
      <c r="C1030" s="2"/>
      <c r="D1030" s="2"/>
      <c r="E1030" s="2"/>
      <c r="F1030" s="2"/>
      <c r="G1030" s="3"/>
      <c r="H1030" s="3"/>
      <c r="I1030" s="3"/>
      <c r="J1030" s="3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>
      <c r="A1031" s="2"/>
      <c r="B1031" s="2"/>
      <c r="C1031" s="2"/>
      <c r="D1031" s="2"/>
      <c r="E1031" s="2"/>
      <c r="F1031" s="2"/>
      <c r="G1031" s="3"/>
      <c r="H1031" s="3"/>
      <c r="I1031" s="3"/>
      <c r="J1031" s="3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>
      <c r="A1032" s="2"/>
      <c r="B1032" s="2"/>
      <c r="C1032" s="2"/>
      <c r="D1032" s="2"/>
      <c r="E1032" s="2"/>
      <c r="F1032" s="2"/>
      <c r="G1032" s="3"/>
      <c r="H1032" s="3"/>
      <c r="I1032" s="3"/>
      <c r="J1032" s="3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>
      <c r="A1033" s="2"/>
      <c r="B1033" s="2"/>
      <c r="C1033" s="2"/>
      <c r="D1033" s="2"/>
      <c r="E1033" s="2"/>
      <c r="F1033" s="2"/>
      <c r="G1033" s="3"/>
      <c r="H1033" s="3"/>
      <c r="I1033" s="3"/>
      <c r="J1033" s="3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>
      <c r="A1034" s="2"/>
      <c r="B1034" s="2"/>
      <c r="C1034" s="2"/>
      <c r="D1034" s="2"/>
      <c r="E1034" s="2"/>
      <c r="F1034" s="2"/>
      <c r="G1034" s="3"/>
      <c r="H1034" s="3"/>
      <c r="I1034" s="3"/>
      <c r="J1034" s="3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>
      <c r="A1035" s="2"/>
      <c r="B1035" s="2"/>
      <c r="C1035" s="2"/>
      <c r="D1035" s="2"/>
      <c r="E1035" s="2"/>
      <c r="F1035" s="2"/>
      <c r="G1035" s="3"/>
      <c r="H1035" s="3"/>
      <c r="I1035" s="3"/>
      <c r="J1035" s="3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>
      <c r="A1036" s="2"/>
      <c r="B1036" s="2"/>
      <c r="C1036" s="2"/>
      <c r="D1036" s="2"/>
      <c r="E1036" s="2"/>
      <c r="F1036" s="2"/>
      <c r="G1036" s="3"/>
      <c r="H1036" s="3"/>
      <c r="I1036" s="3"/>
      <c r="J1036" s="3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>
      <c r="A1037" s="2"/>
      <c r="B1037" s="2"/>
      <c r="C1037" s="2"/>
      <c r="D1037" s="2"/>
      <c r="E1037" s="2"/>
      <c r="F1037" s="2"/>
      <c r="G1037" s="3"/>
      <c r="H1037" s="3"/>
      <c r="I1037" s="3"/>
      <c r="J1037" s="3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>
      <c r="A1038" s="2"/>
      <c r="B1038" s="2"/>
      <c r="C1038" s="2"/>
      <c r="D1038" s="2"/>
      <c r="E1038" s="2"/>
      <c r="F1038" s="2"/>
      <c r="G1038" s="3"/>
      <c r="H1038" s="3"/>
      <c r="I1038" s="3"/>
      <c r="J1038" s="3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>
      <c r="A1039" s="2"/>
      <c r="B1039" s="2"/>
      <c r="C1039" s="2"/>
      <c r="D1039" s="2"/>
      <c r="E1039" s="2"/>
      <c r="F1039" s="2"/>
      <c r="G1039" s="3"/>
      <c r="H1039" s="3"/>
      <c r="I1039" s="3"/>
      <c r="J1039" s="3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>
      <c r="A1040" s="2"/>
      <c r="B1040" s="2"/>
      <c r="C1040" s="2"/>
      <c r="D1040" s="2"/>
      <c r="E1040" s="2"/>
      <c r="F1040" s="2"/>
      <c r="G1040" s="3"/>
      <c r="H1040" s="3"/>
      <c r="I1040" s="3"/>
      <c r="J1040" s="3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>
      <c r="A1041" s="2"/>
      <c r="B1041" s="2"/>
      <c r="C1041" s="2"/>
      <c r="D1041" s="2"/>
      <c r="E1041" s="2"/>
      <c r="F1041" s="2"/>
      <c r="G1041" s="3"/>
      <c r="H1041" s="3"/>
      <c r="I1041" s="3"/>
      <c r="J1041" s="3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>
      <c r="A1042" s="2"/>
      <c r="B1042" s="2"/>
      <c r="C1042" s="2"/>
      <c r="D1042" s="2"/>
      <c r="E1042" s="2"/>
      <c r="F1042" s="2"/>
      <c r="G1042" s="3"/>
      <c r="H1042" s="3"/>
      <c r="I1042" s="3"/>
      <c r="J1042" s="3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>
      <c r="A1043" s="2"/>
      <c r="B1043" s="2"/>
      <c r="C1043" s="2"/>
      <c r="D1043" s="2"/>
      <c r="E1043" s="2"/>
      <c r="F1043" s="2"/>
      <c r="G1043" s="3"/>
      <c r="H1043" s="3"/>
      <c r="I1043" s="3"/>
      <c r="J1043" s="3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>
      <c r="A1044" s="2"/>
      <c r="B1044" s="2"/>
      <c r="C1044" s="2"/>
      <c r="D1044" s="2"/>
      <c r="E1044" s="2"/>
      <c r="F1044" s="2"/>
      <c r="G1044" s="3"/>
      <c r="H1044" s="3"/>
      <c r="I1044" s="3"/>
      <c r="J1044" s="3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>
      <c r="A1045" s="2"/>
      <c r="B1045" s="2"/>
      <c r="C1045" s="2"/>
      <c r="D1045" s="2"/>
      <c r="E1045" s="2"/>
      <c r="F1045" s="2"/>
      <c r="G1045" s="3"/>
      <c r="H1045" s="3"/>
      <c r="I1045" s="3"/>
      <c r="J1045" s="3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>
      <c r="A1046" s="2"/>
      <c r="B1046" s="2"/>
      <c r="C1046" s="2"/>
      <c r="D1046" s="2"/>
      <c r="E1046" s="2"/>
      <c r="F1046" s="2"/>
      <c r="G1046" s="3"/>
      <c r="H1046" s="3"/>
      <c r="I1046" s="3"/>
      <c r="J1046" s="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>
      <c r="A1047" s="2"/>
      <c r="B1047" s="2"/>
      <c r="C1047" s="2"/>
      <c r="D1047" s="2"/>
      <c r="E1047" s="2"/>
      <c r="F1047" s="2"/>
      <c r="G1047" s="3"/>
      <c r="H1047" s="3"/>
      <c r="I1047" s="3"/>
      <c r="J1047" s="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>
      <c r="A1048" s="2"/>
      <c r="B1048" s="2"/>
      <c r="C1048" s="2"/>
      <c r="D1048" s="2"/>
      <c r="E1048" s="2"/>
      <c r="F1048" s="2"/>
      <c r="G1048" s="3"/>
      <c r="H1048" s="3"/>
      <c r="I1048" s="3"/>
      <c r="J1048" s="3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>
      <c r="A1049" s="2"/>
      <c r="B1049" s="2"/>
      <c r="C1049" s="2"/>
      <c r="D1049" s="2"/>
      <c r="E1049" s="2"/>
      <c r="F1049" s="2"/>
      <c r="G1049" s="3"/>
      <c r="H1049" s="3"/>
      <c r="I1049" s="3"/>
      <c r="J1049" s="3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>
      <c r="A1050" s="2"/>
      <c r="B1050" s="2"/>
      <c r="C1050" s="2"/>
      <c r="D1050" s="2"/>
      <c r="E1050" s="2"/>
      <c r="F1050" s="2"/>
      <c r="G1050" s="3"/>
      <c r="H1050" s="3"/>
      <c r="I1050" s="3"/>
      <c r="J1050" s="3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>
      <c r="A1051" s="2"/>
      <c r="B1051" s="2"/>
      <c r="C1051" s="2"/>
      <c r="D1051" s="2"/>
      <c r="E1051" s="2"/>
      <c r="F1051" s="2"/>
      <c r="G1051" s="3"/>
      <c r="H1051" s="3"/>
      <c r="I1051" s="3"/>
      <c r="J1051" s="3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>
      <c r="A1052" s="2"/>
      <c r="B1052" s="2"/>
      <c r="C1052" s="2"/>
      <c r="D1052" s="2"/>
      <c r="E1052" s="2"/>
      <c r="F1052" s="2"/>
      <c r="G1052" s="3"/>
      <c r="H1052" s="3"/>
      <c r="I1052" s="3"/>
      <c r="J1052" s="3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>
      <c r="A1053" s="2"/>
      <c r="B1053" s="2"/>
      <c r="C1053" s="2"/>
      <c r="D1053" s="2"/>
      <c r="E1053" s="2"/>
      <c r="F1053" s="2"/>
      <c r="G1053" s="3"/>
      <c r="H1053" s="3"/>
      <c r="I1053" s="3"/>
      <c r="J1053" s="3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>
      <c r="A1054" s="2"/>
      <c r="B1054" s="2"/>
      <c r="C1054" s="2"/>
      <c r="D1054" s="2"/>
      <c r="E1054" s="2"/>
      <c r="F1054" s="2"/>
      <c r="G1054" s="3"/>
      <c r="H1054" s="3"/>
      <c r="I1054" s="3"/>
      <c r="J1054" s="3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>
      <c r="A1055" s="2"/>
      <c r="B1055" s="2"/>
      <c r="C1055" s="2"/>
      <c r="D1055" s="2"/>
      <c r="E1055" s="2"/>
      <c r="F1055" s="2"/>
      <c r="G1055" s="3"/>
      <c r="H1055" s="3"/>
      <c r="I1055" s="3"/>
      <c r="J1055" s="3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>
      <c r="A1056" s="2"/>
      <c r="B1056" s="2"/>
      <c r="C1056" s="2"/>
      <c r="D1056" s="2"/>
      <c r="E1056" s="2"/>
      <c r="F1056" s="2"/>
      <c r="G1056" s="3"/>
      <c r="H1056" s="3"/>
      <c r="I1056" s="3"/>
      <c r="J1056" s="3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5:6" ht="15">
      <c r="E1057" s="2"/>
      <c r="F1057" s="2"/>
    </row>
  </sheetData>
  <sheetProtection/>
  <mergeCells count="35">
    <mergeCell ref="B2:G3"/>
    <mergeCell ref="B4:G5"/>
    <mergeCell ref="B7:G7"/>
    <mergeCell ref="B8:D8"/>
    <mergeCell ref="E8:G8"/>
    <mergeCell ref="B28:D30"/>
    <mergeCell ref="B35:D35"/>
    <mergeCell ref="B37:C37"/>
    <mergeCell ref="E45:G45"/>
    <mergeCell ref="E46:I51"/>
    <mergeCell ref="A51:A76"/>
    <mergeCell ref="E52:I54"/>
    <mergeCell ref="B59:C59"/>
    <mergeCell ref="B60:E63"/>
    <mergeCell ref="B72:B73"/>
    <mergeCell ref="C72:C73"/>
    <mergeCell ref="A78:A79"/>
    <mergeCell ref="B89:C89"/>
    <mergeCell ref="B90:E92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B153:E160"/>
    <mergeCell ref="F105:G105"/>
    <mergeCell ref="B115:D115"/>
    <mergeCell ref="B118:F122"/>
    <mergeCell ref="B128:F135"/>
    <mergeCell ref="B144:C144"/>
    <mergeCell ref="B145:E152"/>
  </mergeCells>
  <dataValidations count="2">
    <dataValidation type="list" allowBlank="1" showInputMessage="1" showErrorMessage="1" prompt=" - " sqref="E8">
      <formula1>$N$7:$N$27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48"/>
  <sheetViews>
    <sheetView zoomScale="50" zoomScaleNormal="50" zoomScalePageLayoutView="0" workbookViewId="0" topLeftCell="A124">
      <selection activeCell="B119" sqref="B119:F126"/>
    </sheetView>
  </sheetViews>
  <sheetFormatPr defaultColWidth="14.421875" defaultRowHeight="15"/>
  <cols>
    <col min="1" max="1" width="11.7109375" style="4" customWidth="1"/>
    <col min="2" max="2" width="94.57421875" style="4" customWidth="1"/>
    <col min="3" max="3" width="42.8515625" style="4" customWidth="1"/>
    <col min="4" max="4" width="36.140625" style="4" customWidth="1"/>
    <col min="5" max="5" width="35.57421875" style="4" customWidth="1"/>
    <col min="6" max="6" width="43.7109375" style="4" customWidth="1"/>
    <col min="7" max="7" width="41.00390625" style="4" customWidth="1"/>
    <col min="8" max="8" width="2.57421875" style="4" hidden="1" customWidth="1"/>
    <col min="9" max="9" width="29.7109375" style="4" customWidth="1"/>
    <col min="10" max="10" width="33.7109375" style="4" customWidth="1"/>
    <col min="11" max="11" width="21.00390625" style="4" customWidth="1"/>
    <col min="12" max="12" width="21.57421875" style="4" customWidth="1"/>
    <col min="13" max="14" width="8.8515625" style="4" customWidth="1"/>
    <col min="15" max="26" width="8.00390625" style="4" customWidth="1"/>
    <col min="27" max="16384" width="14.421875" style="4" customWidth="1"/>
  </cols>
  <sheetData>
    <row r="1" spans="1:26" ht="15">
      <c r="A1" s="2"/>
      <c r="B1" s="2"/>
      <c r="C1" s="2"/>
      <c r="D1" s="2"/>
      <c r="E1" s="2"/>
      <c r="F1" s="2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/>
      <c r="B2" s="254" t="s">
        <v>25</v>
      </c>
      <c r="C2" s="255"/>
      <c r="D2" s="255"/>
      <c r="E2" s="255"/>
      <c r="F2" s="255"/>
      <c r="G2" s="256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0.5" customHeight="1">
      <c r="A3" s="2"/>
      <c r="B3" s="257"/>
      <c r="C3" s="258"/>
      <c r="D3" s="258"/>
      <c r="E3" s="258"/>
      <c r="F3" s="258"/>
      <c r="G3" s="259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2"/>
      <c r="B4" s="260" t="s">
        <v>62</v>
      </c>
      <c r="C4" s="261"/>
      <c r="D4" s="261"/>
      <c r="E4" s="261"/>
      <c r="F4" s="261"/>
      <c r="G4" s="262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2"/>
      <c r="B5" s="263"/>
      <c r="C5" s="264"/>
      <c r="D5" s="264"/>
      <c r="E5" s="264"/>
      <c r="F5" s="264"/>
      <c r="G5" s="265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"/>
      <c r="B6" s="5"/>
      <c r="C6" s="5"/>
      <c r="D6" s="5"/>
      <c r="E6" s="5"/>
      <c r="F6" s="5"/>
      <c r="G6" s="5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3.5" customHeight="1">
      <c r="A7" s="2"/>
      <c r="B7" s="266" t="s">
        <v>219</v>
      </c>
      <c r="C7" s="267"/>
      <c r="D7" s="267"/>
      <c r="E7" s="267"/>
      <c r="F7" s="267"/>
      <c r="G7" s="197"/>
      <c r="H7" s="3"/>
      <c r="I7" s="3"/>
      <c r="J7" s="3"/>
      <c r="K7" s="2"/>
      <c r="L7" s="2"/>
      <c r="M7" s="6" t="s">
        <v>23</v>
      </c>
      <c r="N7" s="2" t="s">
        <v>19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1.5" customHeight="1">
      <c r="A8" s="2"/>
      <c r="B8" s="268" t="s">
        <v>18</v>
      </c>
      <c r="C8" s="267"/>
      <c r="D8" s="197"/>
      <c r="E8" s="269" t="s">
        <v>21</v>
      </c>
      <c r="F8" s="270"/>
      <c r="G8" s="271"/>
      <c r="H8" s="3"/>
      <c r="I8" s="179"/>
      <c r="J8" s="3"/>
      <c r="K8" s="2"/>
      <c r="L8" s="2"/>
      <c r="M8" s="6" t="s">
        <v>22</v>
      </c>
      <c r="N8" s="2" t="s">
        <v>20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3"/>
      <c r="H9" s="3"/>
      <c r="I9" s="3"/>
      <c r="J9" s="3"/>
      <c r="K9" s="2"/>
      <c r="L9" s="2"/>
      <c r="M9" s="2"/>
      <c r="N9" s="2" t="s">
        <v>21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7"/>
      <c r="D10" s="7"/>
      <c r="E10" s="7"/>
      <c r="F10" s="2"/>
      <c r="G10" s="3"/>
      <c r="H10" s="3"/>
      <c r="I10" s="3"/>
      <c r="J10" s="3"/>
      <c r="K10" s="2"/>
      <c r="L10" s="2"/>
      <c r="M10" s="2"/>
      <c r="N10" s="2" t="s">
        <v>24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4" ht="90" customHeight="1">
      <c r="A11" s="8"/>
      <c r="B11" s="9" t="s">
        <v>35</v>
      </c>
      <c r="C11" s="9" t="s">
        <v>28</v>
      </c>
      <c r="D11" s="9" t="s">
        <v>29</v>
      </c>
      <c r="E11" s="9" t="s">
        <v>30</v>
      </c>
      <c r="F11" s="49" t="s">
        <v>84</v>
      </c>
      <c r="G11" s="9" t="s">
        <v>48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59.25" customHeight="1">
      <c r="A12" s="53">
        <v>1</v>
      </c>
      <c r="B12" s="52" t="s">
        <v>221</v>
      </c>
      <c r="C12" s="46">
        <v>44165</v>
      </c>
      <c r="D12" s="47" t="s">
        <v>182</v>
      </c>
      <c r="E12" s="47" t="s">
        <v>220</v>
      </c>
      <c r="F12" s="47" t="s">
        <v>65</v>
      </c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7" customHeight="1">
      <c r="A13" s="53">
        <v>2</v>
      </c>
      <c r="B13" s="52" t="s">
        <v>202</v>
      </c>
      <c r="C13" s="46">
        <v>44227</v>
      </c>
      <c r="D13" s="47" t="s">
        <v>182</v>
      </c>
      <c r="E13" s="47" t="s">
        <v>33</v>
      </c>
      <c r="F13" s="47" t="s">
        <v>65</v>
      </c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74.25" customHeight="1">
      <c r="A14" s="53">
        <v>3</v>
      </c>
      <c r="B14" s="52" t="s">
        <v>203</v>
      </c>
      <c r="C14" s="46">
        <v>44255</v>
      </c>
      <c r="D14" s="47" t="s">
        <v>182</v>
      </c>
      <c r="E14" s="47" t="s">
        <v>33</v>
      </c>
      <c r="F14" s="47" t="s">
        <v>65</v>
      </c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72" customHeight="1">
      <c r="A15" s="53">
        <v>4</v>
      </c>
      <c r="B15" s="52" t="s">
        <v>204</v>
      </c>
      <c r="C15" s="46">
        <v>44286</v>
      </c>
      <c r="D15" s="47" t="s">
        <v>182</v>
      </c>
      <c r="E15" s="47" t="s">
        <v>33</v>
      </c>
      <c r="F15" s="47" t="s">
        <v>65</v>
      </c>
      <c r="G15" s="10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5" customHeight="1">
      <c r="A16" s="2"/>
      <c r="B16" s="2"/>
      <c r="C16" s="7"/>
      <c r="D16" s="11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.5" customHeight="1">
      <c r="A17" s="2"/>
      <c r="B17" s="91" t="s">
        <v>87</v>
      </c>
      <c r="C17" s="92"/>
      <c r="D17" s="90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8.5" customHeight="1">
      <c r="A18" s="2"/>
      <c r="B18" s="93" t="s">
        <v>85</v>
      </c>
      <c r="C18" s="94"/>
      <c r="D18" s="2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5" customHeight="1">
      <c r="A19" s="2"/>
      <c r="B19" s="95" t="s">
        <v>86</v>
      </c>
      <c r="C19" s="96"/>
      <c r="D19" s="11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8.5" customHeight="1">
      <c r="A20" s="2"/>
      <c r="B20" s="89"/>
      <c r="C20" s="7"/>
      <c r="D20" s="11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5" customHeight="1">
      <c r="A21" s="2"/>
      <c r="B21" s="89"/>
      <c r="C21" s="7"/>
      <c r="D21" s="11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2"/>
      <c r="B22" s="89"/>
      <c r="C22" s="7"/>
      <c r="D22" s="11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 customHeight="1">
      <c r="A23" s="2"/>
      <c r="B23" s="89"/>
      <c r="C23" s="7"/>
      <c r="D23" s="11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 customHeight="1">
      <c r="A24" s="2"/>
      <c r="B24" s="89"/>
      <c r="C24" s="7"/>
      <c r="D24" s="11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76" customFormat="1" ht="28.5" customHeight="1">
      <c r="A25" s="171"/>
      <c r="B25" s="172"/>
      <c r="C25" s="173"/>
      <c r="D25" s="174"/>
      <c r="E25" s="175"/>
      <c r="F25" s="175"/>
      <c r="G25" s="175"/>
      <c r="H25" s="175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8.5" customHeight="1">
      <c r="A26" s="2"/>
      <c r="B26" s="89"/>
      <c r="C26" s="7"/>
      <c r="D26" s="11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28.5" customHeight="1">
      <c r="A27" s="2"/>
      <c r="B27" s="2"/>
      <c r="C27" s="7"/>
      <c r="D27" s="7"/>
      <c r="E27" s="7"/>
      <c r="F27" s="2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2"/>
      <c r="B28" s="272" t="s">
        <v>148</v>
      </c>
      <c r="C28" s="272"/>
      <c r="D28" s="272"/>
      <c r="E28" s="7"/>
      <c r="F28" s="2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>
      <c r="A29" s="2"/>
      <c r="B29" s="272"/>
      <c r="C29" s="272"/>
      <c r="D29" s="272"/>
      <c r="E29" s="7"/>
      <c r="F29" s="2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>
      <c r="A30" s="2"/>
      <c r="B30" s="272"/>
      <c r="C30" s="272"/>
      <c r="D30" s="272"/>
      <c r="E30" s="7"/>
      <c r="F30" s="2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2"/>
      <c r="B31" s="88"/>
      <c r="C31" s="88"/>
      <c r="D31" s="88"/>
      <c r="E31" s="7"/>
      <c r="F31" s="2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>
      <c r="A32" s="2"/>
      <c r="B32" s="88"/>
      <c r="C32" s="88"/>
      <c r="D32" s="88"/>
      <c r="E32" s="7"/>
      <c r="F32" s="2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>
      <c r="A33" s="2"/>
      <c r="B33" s="88"/>
      <c r="C33" s="88"/>
      <c r="D33" s="88"/>
      <c r="E33" s="7"/>
      <c r="F33" s="2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3.75" customHeight="1">
      <c r="A34" s="2"/>
      <c r="B34" s="48"/>
      <c r="C34" s="12"/>
      <c r="D34" s="7"/>
      <c r="E34" s="7"/>
      <c r="F34" s="2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3.75" customHeight="1">
      <c r="A35" s="2"/>
      <c r="B35" s="242" t="s">
        <v>81</v>
      </c>
      <c r="C35" s="242"/>
      <c r="D35" s="242"/>
      <c r="E35" s="7"/>
      <c r="F35" s="2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5" customFormat="1" ht="33.75" customHeight="1">
      <c r="A36" s="2"/>
      <c r="B36" s="67"/>
      <c r="C36" s="67"/>
      <c r="D36" s="7"/>
      <c r="E36" s="7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5" customFormat="1" ht="33.75" customHeight="1">
      <c r="A37" s="2"/>
      <c r="B37" s="205" t="s">
        <v>82</v>
      </c>
      <c r="C37" s="205"/>
      <c r="E37" s="7"/>
      <c r="F37" s="2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3.75" customHeight="1">
      <c r="A38" s="2"/>
      <c r="B38" s="162" t="s">
        <v>152</v>
      </c>
      <c r="C38" s="12"/>
      <c r="D38" s="7"/>
      <c r="E38" s="7"/>
      <c r="F38" s="2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.75" customHeight="1">
      <c r="A39" s="2"/>
      <c r="B39" s="162"/>
      <c r="C39" s="12"/>
      <c r="D39" s="7"/>
      <c r="E39" s="7"/>
      <c r="F39" s="2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3.75" customHeight="1">
      <c r="A40" s="2"/>
      <c r="B40" s="14" t="s">
        <v>26</v>
      </c>
      <c r="C40" s="7"/>
      <c r="D40" s="7"/>
      <c r="E40" s="7"/>
      <c r="F40" s="2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3.75" customHeight="1">
      <c r="A41" s="2"/>
      <c r="B41" s="68" t="s">
        <v>63</v>
      </c>
      <c r="C41" s="68" t="s">
        <v>64</v>
      </c>
      <c r="D41" s="69" t="s">
        <v>27</v>
      </c>
      <c r="E41" s="7"/>
      <c r="F41" s="2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8.5" customHeight="1">
      <c r="A42" s="2"/>
      <c r="B42" s="70">
        <v>4</v>
      </c>
      <c r="C42" s="70">
        <v>0</v>
      </c>
      <c r="D42" s="71">
        <f>C42/B42</f>
        <v>0</v>
      </c>
      <c r="E42" s="7"/>
      <c r="F42" s="2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3.75" customHeight="1">
      <c r="A43" s="2"/>
      <c r="B43" s="48"/>
      <c r="C43" s="12"/>
      <c r="D43" s="7"/>
      <c r="E43" s="7"/>
      <c r="F43" s="2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3.75" customHeight="1">
      <c r="A44" s="2"/>
      <c r="B44" s="51" t="s">
        <v>34</v>
      </c>
      <c r="C44" s="12"/>
      <c r="D44" s="7"/>
      <c r="F44" s="2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1.75" customHeight="1">
      <c r="A45" s="2"/>
      <c r="B45" s="72" t="s">
        <v>76</v>
      </c>
      <c r="C45" s="73" t="s">
        <v>77</v>
      </c>
      <c r="E45" s="244" t="s">
        <v>78</v>
      </c>
      <c r="F45" s="244"/>
      <c r="G45" s="244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7.25" customHeight="1">
      <c r="A46" s="2"/>
      <c r="B46" s="74" t="s">
        <v>73</v>
      </c>
      <c r="C46" s="75">
        <v>0</v>
      </c>
      <c r="D46" s="7"/>
      <c r="E46" s="207" t="s">
        <v>177</v>
      </c>
      <c r="F46" s="208"/>
      <c r="G46" s="208"/>
      <c r="H46" s="208"/>
      <c r="I46" s="209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3.75">
      <c r="A47" s="2"/>
      <c r="B47" s="74" t="s">
        <v>74</v>
      </c>
      <c r="C47" s="76">
        <v>0</v>
      </c>
      <c r="D47" s="2"/>
      <c r="E47" s="210"/>
      <c r="F47" s="211"/>
      <c r="G47" s="211"/>
      <c r="H47" s="211"/>
      <c r="I47" s="21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.75" customHeight="1">
      <c r="A48" s="2"/>
      <c r="B48" s="74" t="s">
        <v>75</v>
      </c>
      <c r="C48" s="75">
        <v>0</v>
      </c>
      <c r="D48" s="2"/>
      <c r="E48" s="210"/>
      <c r="F48" s="211"/>
      <c r="G48" s="211"/>
      <c r="H48" s="211"/>
      <c r="I48" s="21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9" customHeight="1">
      <c r="A49" s="2"/>
      <c r="B49" s="74" t="s">
        <v>72</v>
      </c>
      <c r="C49" s="76">
        <v>0</v>
      </c>
      <c r="D49" s="13"/>
      <c r="E49" s="210"/>
      <c r="F49" s="211"/>
      <c r="G49" s="211"/>
      <c r="H49" s="211"/>
      <c r="I49" s="21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9" customHeight="1">
      <c r="A50" s="2"/>
      <c r="B50" s="77" t="s">
        <v>66</v>
      </c>
      <c r="C50" s="78">
        <f>SUM(C46:C49)</f>
        <v>0</v>
      </c>
      <c r="E50" s="210"/>
      <c r="F50" s="211"/>
      <c r="G50" s="211"/>
      <c r="H50" s="211"/>
      <c r="I50" s="21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0.5" customHeight="1">
      <c r="A51" s="206"/>
      <c r="B51" s="15"/>
      <c r="C51" s="2"/>
      <c r="D51" s="2"/>
      <c r="E51" s="213"/>
      <c r="F51" s="214"/>
      <c r="G51" s="214"/>
      <c r="H51" s="214"/>
      <c r="I51" s="215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>
      <c r="A52" s="206"/>
      <c r="B52" s="15"/>
      <c r="C52" s="2"/>
      <c r="D52" s="2"/>
      <c r="E52" s="245" t="s">
        <v>151</v>
      </c>
      <c r="F52" s="246"/>
      <c r="G52" s="246"/>
      <c r="H52" s="246"/>
      <c r="I52" s="247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>
      <c r="A53" s="206"/>
      <c r="B53" s="15"/>
      <c r="C53" s="2"/>
      <c r="D53" s="2"/>
      <c r="E53" s="248"/>
      <c r="F53" s="249"/>
      <c r="G53" s="249"/>
      <c r="H53" s="249"/>
      <c r="I53" s="250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4.5" customHeight="1">
      <c r="A54" s="206"/>
      <c r="B54" s="15"/>
      <c r="C54" s="2"/>
      <c r="D54" s="2" t="s">
        <v>149</v>
      </c>
      <c r="E54" s="251"/>
      <c r="F54" s="252"/>
      <c r="G54" s="252"/>
      <c r="H54" s="252"/>
      <c r="I54" s="25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4.5" customHeight="1">
      <c r="A55" s="206"/>
      <c r="B55" s="15"/>
      <c r="C55" s="2"/>
      <c r="D55" s="2"/>
      <c r="E55" s="178"/>
      <c r="F55" s="178"/>
      <c r="G55" s="178"/>
      <c r="H55" s="178"/>
      <c r="I55" s="178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4.5" customHeight="1">
      <c r="A56" s="206"/>
      <c r="B56" s="15"/>
      <c r="C56" s="2"/>
      <c r="D56" s="2"/>
      <c r="E56" s="178"/>
      <c r="F56" s="178"/>
      <c r="G56" s="178"/>
      <c r="H56" s="178"/>
      <c r="I56" s="178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>
      <c r="A57" s="206"/>
      <c r="B57" s="15"/>
      <c r="C57" s="2"/>
      <c r="D57" s="2"/>
      <c r="E57" s="178"/>
      <c r="F57" s="178"/>
      <c r="G57" s="178"/>
      <c r="H57" s="178"/>
      <c r="I57" s="178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>
      <c r="A58" s="206"/>
      <c r="B58" s="15"/>
      <c r="C58" s="2"/>
      <c r="D58" s="2"/>
      <c r="E58" s="178"/>
      <c r="F58" s="178"/>
      <c r="G58" s="178"/>
      <c r="H58" s="178"/>
      <c r="I58" s="178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75" customHeight="1">
      <c r="A59" s="206"/>
      <c r="B59" s="243" t="s">
        <v>80</v>
      </c>
      <c r="C59" s="243"/>
      <c r="E59" s="178"/>
      <c r="F59" s="178"/>
      <c r="G59" s="178"/>
      <c r="H59" s="178"/>
      <c r="I59" s="178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>
      <c r="A60" s="206"/>
      <c r="B60" s="216" t="s">
        <v>236</v>
      </c>
      <c r="C60" s="217"/>
      <c r="D60" s="217"/>
      <c r="E60" s="218"/>
      <c r="F60" s="178"/>
      <c r="G60" s="178"/>
      <c r="H60" s="178"/>
      <c r="I60" s="178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>
      <c r="A61" s="206"/>
      <c r="B61" s="219"/>
      <c r="C61" s="220"/>
      <c r="D61" s="220"/>
      <c r="E61" s="221"/>
      <c r="F61" s="178"/>
      <c r="G61" s="178"/>
      <c r="H61" s="178"/>
      <c r="I61" s="178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>
      <c r="A62" s="206"/>
      <c r="B62" s="219"/>
      <c r="C62" s="220"/>
      <c r="D62" s="220"/>
      <c r="E62" s="221"/>
      <c r="F62" s="178"/>
      <c r="G62" s="178"/>
      <c r="H62" s="178"/>
      <c r="I62" s="178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>
      <c r="A63" s="206"/>
      <c r="B63" s="222"/>
      <c r="C63" s="223"/>
      <c r="D63" s="223"/>
      <c r="E63" s="224"/>
      <c r="F63" s="178"/>
      <c r="G63" s="178"/>
      <c r="H63" s="178"/>
      <c r="I63" s="178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>
      <c r="A64" s="206"/>
      <c r="B64" s="15"/>
      <c r="C64" s="2"/>
      <c r="D64" s="2"/>
      <c r="E64" s="178"/>
      <c r="F64" s="178"/>
      <c r="G64" s="178"/>
      <c r="H64" s="178"/>
      <c r="I64" s="178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06"/>
      <c r="B65" s="16"/>
      <c r="C65" s="17"/>
      <c r="D65" s="17"/>
      <c r="E65" s="2"/>
      <c r="F65" s="2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4.5" customHeight="1">
      <c r="A66" s="206"/>
      <c r="B66" s="51" t="s">
        <v>68</v>
      </c>
      <c r="C66" s="17"/>
      <c r="D66" s="17"/>
      <c r="E66" s="2"/>
      <c r="F66" s="2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45" customFormat="1" ht="53.25" customHeight="1">
      <c r="A67" s="206"/>
      <c r="B67" s="61" t="s">
        <v>183</v>
      </c>
      <c r="C67" s="62">
        <v>2127</v>
      </c>
      <c r="D67" s="50"/>
      <c r="E67" s="55"/>
      <c r="F67" s="55"/>
      <c r="G67" s="55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45" customFormat="1" ht="54.75" customHeight="1">
      <c r="A68" s="206"/>
      <c r="B68" s="61" t="s">
        <v>184</v>
      </c>
      <c r="C68" s="62">
        <v>0</v>
      </c>
      <c r="D68" s="18"/>
      <c r="E68" s="55"/>
      <c r="F68" s="55"/>
      <c r="G68" s="55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45" customFormat="1" ht="59.25" customHeight="1">
      <c r="A69" s="206"/>
      <c r="B69" s="61" t="s">
        <v>69</v>
      </c>
      <c r="C69" s="63">
        <f>C68/C67</f>
        <v>0</v>
      </c>
      <c r="D69" s="2"/>
      <c r="E69" s="55"/>
      <c r="F69" s="55"/>
      <c r="G69" s="55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45" customFormat="1" ht="59.25" customHeight="1">
      <c r="A70" s="206"/>
      <c r="B70" s="56"/>
      <c r="C70" s="54"/>
      <c r="D70" s="2"/>
      <c r="E70" s="55"/>
      <c r="F70" s="55"/>
      <c r="G70" s="55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45" customFormat="1" ht="59.25" customHeight="1">
      <c r="A71" s="206"/>
      <c r="B71" s="51" t="s">
        <v>67</v>
      </c>
      <c r="D71" s="2"/>
      <c r="E71" s="55"/>
      <c r="F71" s="55"/>
      <c r="G71" s="55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45" customFormat="1" ht="59.25" customHeight="1">
      <c r="A72" s="206"/>
      <c r="B72" s="241" t="s">
        <v>222</v>
      </c>
      <c r="C72" s="237" t="e">
        <f>C50/C68</f>
        <v>#DIV/0!</v>
      </c>
      <c r="D72" s="2"/>
      <c r="E72" s="55"/>
      <c r="F72" s="55"/>
      <c r="G72" s="55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45" customFormat="1" ht="59.25" customHeight="1">
      <c r="A73" s="206"/>
      <c r="B73" s="241"/>
      <c r="C73" s="238"/>
      <c r="D73" s="2"/>
      <c r="E73" s="55"/>
      <c r="F73" s="55"/>
      <c r="G73" s="55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45" customFormat="1" ht="59.25" customHeight="1">
      <c r="A74" s="206"/>
      <c r="B74" s="58"/>
      <c r="C74" s="59"/>
      <c r="D74" s="2"/>
      <c r="E74" s="55"/>
      <c r="F74" s="55"/>
      <c r="G74" s="55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45" customFormat="1" ht="15.75" customHeight="1">
      <c r="A75" s="2"/>
      <c r="C75" s="2"/>
      <c r="D75" s="2"/>
      <c r="E75" s="2"/>
      <c r="F75" s="2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45" customFormat="1" ht="15.75" customHeight="1">
      <c r="A76" s="2"/>
      <c r="C76" s="2"/>
      <c r="D76" s="2"/>
      <c r="E76" s="2"/>
      <c r="F76" s="2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45" customFormat="1" ht="15.75" customHeight="1">
      <c r="A77" s="2"/>
      <c r="C77" s="2"/>
      <c r="D77" s="2"/>
      <c r="E77" s="2"/>
      <c r="F77" s="2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45" customFormat="1" ht="15.75" customHeight="1">
      <c r="A78" s="2"/>
      <c r="C78" s="2"/>
      <c r="D78" s="2"/>
      <c r="E78" s="2"/>
      <c r="F78" s="2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45" customFormat="1" ht="15.75" customHeight="1">
      <c r="A79" s="2"/>
      <c r="C79" s="2"/>
      <c r="D79" s="2"/>
      <c r="E79" s="2"/>
      <c r="F79" s="2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5" s="45" customFormat="1" ht="37.5" customHeight="1">
      <c r="A80" s="2"/>
      <c r="B80" s="239" t="s">
        <v>169</v>
      </c>
      <c r="C80" s="239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6" s="45" customFormat="1" ht="23.25" customHeight="1">
      <c r="A81" s="2"/>
      <c r="B81" s="225" t="s">
        <v>170</v>
      </c>
      <c r="C81" s="226"/>
      <c r="D81" s="226"/>
      <c r="E81" s="227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45" customFormat="1" ht="15.75" customHeight="1">
      <c r="A82" s="2"/>
      <c r="B82" s="228"/>
      <c r="C82" s="229"/>
      <c r="D82" s="229"/>
      <c r="E82" s="230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45" customFormat="1" ht="15.75" customHeight="1">
      <c r="A83" s="2"/>
      <c r="B83" s="231"/>
      <c r="C83" s="232"/>
      <c r="D83" s="232"/>
      <c r="E83" s="23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45" customFormat="1" ht="15.75" customHeight="1">
      <c r="A84" s="2"/>
      <c r="B84" s="163"/>
      <c r="C84" s="163"/>
      <c r="D84" s="163"/>
      <c r="E84" s="16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45" customFormat="1" ht="15.75" customHeight="1">
      <c r="A85" s="2"/>
      <c r="B85" s="163"/>
      <c r="C85" s="163"/>
      <c r="D85" s="163"/>
      <c r="E85" s="16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45" customFormat="1" ht="3.75" customHeight="1">
      <c r="A86" s="2"/>
      <c r="B86" s="163"/>
      <c r="C86" s="163"/>
      <c r="D86" s="163"/>
      <c r="E86" s="16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7" s="45" customFormat="1" ht="48" customHeight="1">
      <c r="A87" s="2"/>
      <c r="B87" s="164" t="s">
        <v>162</v>
      </c>
      <c r="C87" s="165" t="s">
        <v>163</v>
      </c>
      <c r="D87" s="166" t="s">
        <v>168</v>
      </c>
      <c r="E87" s="166" t="s">
        <v>172</v>
      </c>
      <c r="F87" s="240" t="s">
        <v>171</v>
      </c>
      <c r="G87" s="240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45" customFormat="1" ht="25.5" customHeight="1">
      <c r="A88" s="2"/>
      <c r="B88" s="167" t="s">
        <v>153</v>
      </c>
      <c r="C88" s="177" t="s">
        <v>164</v>
      </c>
      <c r="D88" s="168">
        <v>15351.2</v>
      </c>
      <c r="E88" s="168"/>
      <c r="F88" s="202"/>
      <c r="G88" s="20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45" customFormat="1" ht="28.5" customHeight="1">
      <c r="A89" s="2"/>
      <c r="B89" s="167" t="s">
        <v>154</v>
      </c>
      <c r="C89" s="177" t="s">
        <v>165</v>
      </c>
      <c r="D89" s="169">
        <v>12.55</v>
      </c>
      <c r="E89" s="169"/>
      <c r="F89" s="202"/>
      <c r="G89" s="20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45" customFormat="1" ht="26.25" customHeight="1">
      <c r="A90" s="2"/>
      <c r="B90" s="167" t="s">
        <v>155</v>
      </c>
      <c r="C90" s="177" t="s">
        <v>165</v>
      </c>
      <c r="D90" s="170">
        <v>11.3</v>
      </c>
      <c r="E90" s="170"/>
      <c r="F90" s="202"/>
      <c r="G90" s="20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45" customFormat="1" ht="25.5" customHeight="1">
      <c r="A91" s="2"/>
      <c r="B91" s="167" t="s">
        <v>156</v>
      </c>
      <c r="C91" s="177" t="s">
        <v>166</v>
      </c>
      <c r="D91" s="169">
        <v>1.11</v>
      </c>
      <c r="E91" s="169"/>
      <c r="F91" s="202"/>
      <c r="G91" s="20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45" customFormat="1" ht="28.5" customHeight="1">
      <c r="A92" s="2"/>
      <c r="B92" s="167" t="s">
        <v>157</v>
      </c>
      <c r="C92" s="177" t="s">
        <v>165</v>
      </c>
      <c r="D92" s="170">
        <v>0.79</v>
      </c>
      <c r="E92" s="170"/>
      <c r="F92" s="202"/>
      <c r="G92" s="20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45" customFormat="1" ht="30.75" customHeight="1">
      <c r="A93" s="2"/>
      <c r="B93" s="167" t="s">
        <v>158</v>
      </c>
      <c r="C93" s="177" t="s">
        <v>167</v>
      </c>
      <c r="D93" s="170">
        <v>0.09</v>
      </c>
      <c r="E93" s="170"/>
      <c r="F93" s="202"/>
      <c r="G93" s="20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45" customFormat="1" ht="28.5" customHeight="1">
      <c r="A94" s="2"/>
      <c r="B94" s="167" t="s">
        <v>159</v>
      </c>
      <c r="C94" s="177" t="s">
        <v>167</v>
      </c>
      <c r="D94" s="169">
        <v>3.5</v>
      </c>
      <c r="E94" s="169"/>
      <c r="F94" s="202"/>
      <c r="G94" s="20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45" customFormat="1" ht="32.25" customHeight="1">
      <c r="A95" s="2"/>
      <c r="B95" s="167" t="s">
        <v>160</v>
      </c>
      <c r="C95" s="177" t="s">
        <v>166</v>
      </c>
      <c r="D95" s="169">
        <v>4.59</v>
      </c>
      <c r="E95" s="169"/>
      <c r="F95" s="202"/>
      <c r="G95" s="20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45" customFormat="1" ht="30" customHeight="1">
      <c r="A96" s="2"/>
      <c r="B96" s="167" t="s">
        <v>161</v>
      </c>
      <c r="C96" s="177" t="s">
        <v>165</v>
      </c>
      <c r="D96" s="170">
        <v>52.44</v>
      </c>
      <c r="E96" s="170"/>
      <c r="F96" s="202"/>
      <c r="G96" s="20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6" s="45" customFormat="1" ht="15.75" customHeight="1">
      <c r="A97" s="2"/>
      <c r="C97" s="2"/>
      <c r="E97" s="2"/>
      <c r="F97" s="2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45" customFormat="1" ht="15.75" customHeight="1">
      <c r="A98" s="2"/>
      <c r="C98" s="2"/>
      <c r="D98" s="2"/>
      <c r="E98" s="2"/>
      <c r="F98" s="2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45" customFormat="1" ht="15.75" customHeight="1">
      <c r="A99" s="2"/>
      <c r="C99" s="2"/>
      <c r="D99" s="2"/>
      <c r="E99" s="2"/>
      <c r="F99" s="2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45" customFormat="1" ht="15.75" customHeight="1">
      <c r="A100" s="2"/>
      <c r="C100" s="2"/>
      <c r="D100" s="2"/>
      <c r="E100" s="2"/>
      <c r="F100" s="2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45" customFormat="1" ht="15.75" customHeight="1">
      <c r="A101" s="2"/>
      <c r="C101" s="2"/>
      <c r="D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45" customFormat="1" ht="15.75" customHeight="1">
      <c r="A102" s="2"/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45" customFormat="1" ht="15.75" customHeight="1">
      <c r="A103" s="2"/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45" customFormat="1" ht="15.75" customHeight="1">
      <c r="A104" s="2"/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45" customFormat="1" ht="15.75" customHeight="1">
      <c r="A105" s="2"/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45" customFormat="1" ht="49.5" customHeight="1">
      <c r="A106" s="2"/>
      <c r="B106" s="275" t="s">
        <v>79</v>
      </c>
      <c r="C106" s="275"/>
      <c r="D106" s="275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45" customFormat="1" ht="15.75" customHeight="1">
      <c r="A107" s="2"/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45" customFormat="1" ht="15.75" customHeight="1">
      <c r="A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45" customFormat="1" ht="15.75" customHeight="1">
      <c r="A109" s="2"/>
      <c r="B109" s="276" t="s">
        <v>240</v>
      </c>
      <c r="C109" s="277"/>
      <c r="D109" s="277"/>
      <c r="E109" s="277"/>
      <c r="F109" s="278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45" customFormat="1" ht="15.75" customHeight="1">
      <c r="A110" s="2"/>
      <c r="B110" s="279"/>
      <c r="C110" s="280"/>
      <c r="D110" s="280"/>
      <c r="E110" s="280"/>
      <c r="F110" s="281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45" customFormat="1" ht="15.75" customHeight="1">
      <c r="A111" s="2"/>
      <c r="B111" s="279"/>
      <c r="C111" s="280"/>
      <c r="D111" s="280"/>
      <c r="E111" s="280"/>
      <c r="F111" s="281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45" customFormat="1" ht="15.75" customHeight="1">
      <c r="A112" s="2"/>
      <c r="B112" s="279"/>
      <c r="C112" s="280"/>
      <c r="D112" s="280"/>
      <c r="E112" s="280"/>
      <c r="F112" s="281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45" customFormat="1" ht="66" customHeight="1">
      <c r="A113" s="2"/>
      <c r="B113" s="279"/>
      <c r="C113" s="280"/>
      <c r="D113" s="280"/>
      <c r="E113" s="280"/>
      <c r="F113" s="281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45" customFormat="1" ht="15.75" customHeight="1">
      <c r="A114" s="2"/>
      <c r="B114" s="79"/>
      <c r="C114" s="80"/>
      <c r="D114" s="80"/>
      <c r="E114" s="80"/>
      <c r="F114" s="81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45" customFormat="1" ht="15.75" customHeight="1">
      <c r="A115" s="2"/>
      <c r="B115" s="79"/>
      <c r="C115" s="80"/>
      <c r="D115" s="80"/>
      <c r="E115" s="80"/>
      <c r="F115" s="81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79"/>
      <c r="C116" s="80"/>
      <c r="D116" s="80"/>
      <c r="E116" s="80"/>
      <c r="F116" s="81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82"/>
      <c r="C117" s="80"/>
      <c r="D117" s="80"/>
      <c r="E117" s="80"/>
      <c r="F117" s="81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82"/>
      <c r="C118" s="80"/>
      <c r="D118" s="80"/>
      <c r="E118" s="80"/>
      <c r="F118" s="81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82"/>
      <c r="C119" s="283"/>
      <c r="D119" s="283"/>
      <c r="E119" s="283"/>
      <c r="F119" s="284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82"/>
      <c r="C120" s="283"/>
      <c r="D120" s="283"/>
      <c r="E120" s="283"/>
      <c r="F120" s="284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82"/>
      <c r="C121" s="283"/>
      <c r="D121" s="283"/>
      <c r="E121" s="283"/>
      <c r="F121" s="284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82"/>
      <c r="C122" s="283"/>
      <c r="D122" s="283"/>
      <c r="E122" s="283"/>
      <c r="F122" s="284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82"/>
      <c r="C123" s="283"/>
      <c r="D123" s="283"/>
      <c r="E123" s="283"/>
      <c r="F123" s="284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82"/>
      <c r="C124" s="283"/>
      <c r="D124" s="283"/>
      <c r="E124" s="283"/>
      <c r="F124" s="284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82"/>
      <c r="C125" s="283"/>
      <c r="D125" s="283"/>
      <c r="E125" s="283"/>
      <c r="F125" s="284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82"/>
      <c r="C126" s="283"/>
      <c r="D126" s="283"/>
      <c r="E126" s="283"/>
      <c r="F126" s="284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82"/>
      <c r="C127" s="80"/>
      <c r="D127" s="80"/>
      <c r="E127" s="80"/>
      <c r="F127" s="81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83"/>
      <c r="C128" s="84"/>
      <c r="D128" s="84"/>
      <c r="E128" s="84"/>
      <c r="F128" s="85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.7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7.75" customHeight="1">
      <c r="A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2.75" customHeight="1">
      <c r="A135" s="2"/>
      <c r="B135" s="204" t="s">
        <v>174</v>
      </c>
      <c r="C135" s="204"/>
      <c r="D135" s="2"/>
      <c r="E135" s="2"/>
      <c r="F135" s="2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73" t="s">
        <v>175</v>
      </c>
      <c r="C136" s="274"/>
      <c r="D136" s="274"/>
      <c r="E136" s="274"/>
      <c r="F136" s="2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74"/>
      <c r="C137" s="274"/>
      <c r="D137" s="274"/>
      <c r="E137" s="274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74"/>
      <c r="C138" s="274"/>
      <c r="D138" s="274"/>
      <c r="E138" s="274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74"/>
      <c r="C139" s="274"/>
      <c r="D139" s="274"/>
      <c r="E139" s="274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74"/>
      <c r="C140" s="274"/>
      <c r="D140" s="274"/>
      <c r="E140" s="274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74"/>
      <c r="C141" s="274"/>
      <c r="D141" s="274"/>
      <c r="E141" s="274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74"/>
      <c r="C142" s="274"/>
      <c r="D142" s="274"/>
      <c r="E142" s="274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1.5" customHeight="1">
      <c r="A143" s="2"/>
      <c r="B143" s="274"/>
      <c r="C143" s="274"/>
      <c r="D143" s="274"/>
      <c r="E143" s="274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73" t="s">
        <v>176</v>
      </c>
      <c r="C144" s="274"/>
      <c r="D144" s="274"/>
      <c r="E144" s="274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74"/>
      <c r="C145" s="274"/>
      <c r="D145" s="274"/>
      <c r="E145" s="274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hidden="1">
      <c r="A146" s="2"/>
      <c r="B146" s="274"/>
      <c r="C146" s="274"/>
      <c r="D146" s="274"/>
      <c r="E146" s="274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74"/>
      <c r="C147" s="274"/>
      <c r="D147" s="274"/>
      <c r="E147" s="274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74"/>
      <c r="C148" s="274"/>
      <c r="D148" s="274"/>
      <c r="E148" s="274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74"/>
      <c r="C149" s="274"/>
      <c r="D149" s="274"/>
      <c r="E149" s="274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74"/>
      <c r="C150" s="274"/>
      <c r="D150" s="274"/>
      <c r="E150" s="274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74"/>
      <c r="C151" s="274"/>
      <c r="D151" s="274"/>
      <c r="E151" s="274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3"/>
      <c r="H1001" s="3"/>
      <c r="I1001" s="3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3"/>
      <c r="H1002" s="3"/>
      <c r="I1002" s="3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3"/>
      <c r="H1003" s="3"/>
      <c r="I1003" s="3"/>
      <c r="J1003" s="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2"/>
      <c r="C1004" s="2"/>
      <c r="D1004" s="2"/>
      <c r="E1004" s="2"/>
      <c r="F1004" s="2"/>
      <c r="G1004" s="3"/>
      <c r="H1004" s="3"/>
      <c r="I1004" s="3"/>
      <c r="J1004" s="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2"/>
      <c r="C1005" s="2"/>
      <c r="D1005" s="2"/>
      <c r="E1005" s="2"/>
      <c r="F1005" s="2"/>
      <c r="G1005" s="3"/>
      <c r="H1005" s="3"/>
      <c r="I1005" s="3"/>
      <c r="J1005" s="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2"/>
      <c r="C1006" s="2"/>
      <c r="D1006" s="2"/>
      <c r="E1006" s="2"/>
      <c r="F1006" s="2"/>
      <c r="G1006" s="3"/>
      <c r="H1006" s="3"/>
      <c r="I1006" s="3"/>
      <c r="J1006" s="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2"/>
      <c r="C1007" s="2"/>
      <c r="D1007" s="2"/>
      <c r="E1007" s="2"/>
      <c r="F1007" s="2"/>
      <c r="G1007" s="3"/>
      <c r="H1007" s="3"/>
      <c r="I1007" s="3"/>
      <c r="J1007" s="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2"/>
      <c r="C1008" s="2"/>
      <c r="D1008" s="2"/>
      <c r="E1008" s="2"/>
      <c r="F1008" s="2"/>
      <c r="G1008" s="3"/>
      <c r="H1008" s="3"/>
      <c r="I1008" s="3"/>
      <c r="J1008" s="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2"/>
      <c r="C1009" s="2"/>
      <c r="D1009" s="2"/>
      <c r="E1009" s="2"/>
      <c r="F1009" s="2"/>
      <c r="G1009" s="3"/>
      <c r="H1009" s="3"/>
      <c r="I1009" s="3"/>
      <c r="J1009" s="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2"/>
      <c r="C1010" s="2"/>
      <c r="D1010" s="2"/>
      <c r="E1010" s="2"/>
      <c r="F1010" s="2"/>
      <c r="G1010" s="3"/>
      <c r="H1010" s="3"/>
      <c r="I1010" s="3"/>
      <c r="J1010" s="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2"/>
      <c r="C1011" s="2"/>
      <c r="D1011" s="2"/>
      <c r="E1011" s="2"/>
      <c r="F1011" s="2"/>
      <c r="G1011" s="3"/>
      <c r="H1011" s="3"/>
      <c r="I1011" s="3"/>
      <c r="J1011" s="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2"/>
      <c r="C1012" s="2"/>
      <c r="D1012" s="2"/>
      <c r="E1012" s="2"/>
      <c r="F1012" s="2"/>
      <c r="G1012" s="3"/>
      <c r="H1012" s="3"/>
      <c r="I1012" s="3"/>
      <c r="J1012" s="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>
      <c r="A1013" s="2"/>
      <c r="B1013" s="2"/>
      <c r="C1013" s="2"/>
      <c r="D1013" s="2"/>
      <c r="E1013" s="2"/>
      <c r="F1013" s="2"/>
      <c r="G1013" s="3"/>
      <c r="H1013" s="3"/>
      <c r="I1013" s="3"/>
      <c r="J1013" s="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>
      <c r="A1014" s="2"/>
      <c r="B1014" s="2"/>
      <c r="C1014" s="2"/>
      <c r="D1014" s="2"/>
      <c r="E1014" s="2"/>
      <c r="F1014" s="2"/>
      <c r="G1014" s="3"/>
      <c r="H1014" s="3"/>
      <c r="I1014" s="3"/>
      <c r="J1014" s="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>
      <c r="A1015" s="2"/>
      <c r="B1015" s="2"/>
      <c r="C1015" s="2"/>
      <c r="D1015" s="2"/>
      <c r="E1015" s="2"/>
      <c r="F1015" s="2"/>
      <c r="G1015" s="3"/>
      <c r="H1015" s="3"/>
      <c r="I1015" s="3"/>
      <c r="J1015" s="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>
      <c r="A1016" s="2"/>
      <c r="B1016" s="2"/>
      <c r="C1016" s="2"/>
      <c r="D1016" s="2"/>
      <c r="E1016" s="2"/>
      <c r="F1016" s="2"/>
      <c r="G1016" s="3"/>
      <c r="H1016" s="3"/>
      <c r="I1016" s="3"/>
      <c r="J1016" s="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>
      <c r="A1017" s="2"/>
      <c r="B1017" s="2"/>
      <c r="C1017" s="2"/>
      <c r="D1017" s="2"/>
      <c r="E1017" s="2"/>
      <c r="F1017" s="2"/>
      <c r="G1017" s="3"/>
      <c r="H1017" s="3"/>
      <c r="I1017" s="3"/>
      <c r="J1017" s="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>
      <c r="A1018" s="2"/>
      <c r="B1018" s="2"/>
      <c r="C1018" s="2"/>
      <c r="D1018" s="2"/>
      <c r="E1018" s="2"/>
      <c r="F1018" s="2"/>
      <c r="G1018" s="3"/>
      <c r="H1018" s="3"/>
      <c r="I1018" s="3"/>
      <c r="J1018" s="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>
      <c r="A1019" s="2"/>
      <c r="B1019" s="2"/>
      <c r="C1019" s="2"/>
      <c r="D1019" s="2"/>
      <c r="E1019" s="2"/>
      <c r="F1019" s="2"/>
      <c r="G1019" s="3"/>
      <c r="H1019" s="3"/>
      <c r="I1019" s="3"/>
      <c r="J1019" s="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>
      <c r="A1020" s="2"/>
      <c r="B1020" s="2"/>
      <c r="C1020" s="2"/>
      <c r="D1020" s="2"/>
      <c r="E1020" s="2"/>
      <c r="F1020" s="2"/>
      <c r="G1020" s="3"/>
      <c r="H1020" s="3"/>
      <c r="I1020" s="3"/>
      <c r="J1020" s="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>
      <c r="A1021" s="2"/>
      <c r="B1021" s="2"/>
      <c r="C1021" s="2"/>
      <c r="D1021" s="2"/>
      <c r="E1021" s="2"/>
      <c r="F1021" s="2"/>
      <c r="G1021" s="3"/>
      <c r="H1021" s="3"/>
      <c r="I1021" s="3"/>
      <c r="J1021" s="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>
      <c r="A1022" s="2"/>
      <c r="B1022" s="2"/>
      <c r="C1022" s="2"/>
      <c r="D1022" s="2"/>
      <c r="E1022" s="2"/>
      <c r="F1022" s="2"/>
      <c r="G1022" s="3"/>
      <c r="H1022" s="3"/>
      <c r="I1022" s="3"/>
      <c r="J1022" s="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>
      <c r="A1023" s="2"/>
      <c r="B1023" s="2"/>
      <c r="C1023" s="2"/>
      <c r="D1023" s="2"/>
      <c r="E1023" s="2"/>
      <c r="F1023" s="2"/>
      <c r="G1023" s="3"/>
      <c r="H1023" s="3"/>
      <c r="I1023" s="3"/>
      <c r="J1023" s="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>
      <c r="A1024" s="2"/>
      <c r="B1024" s="2"/>
      <c r="C1024" s="2"/>
      <c r="D1024" s="2"/>
      <c r="E1024" s="2"/>
      <c r="F1024" s="2"/>
      <c r="G1024" s="3"/>
      <c r="H1024" s="3"/>
      <c r="I1024" s="3"/>
      <c r="J1024" s="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>
      <c r="A1025" s="2"/>
      <c r="B1025" s="2"/>
      <c r="C1025" s="2"/>
      <c r="D1025" s="2"/>
      <c r="E1025" s="2"/>
      <c r="F1025" s="2"/>
      <c r="G1025" s="3"/>
      <c r="H1025" s="3"/>
      <c r="I1025" s="3"/>
      <c r="J1025" s="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>
      <c r="A1026" s="2"/>
      <c r="B1026" s="2"/>
      <c r="C1026" s="2"/>
      <c r="D1026" s="2"/>
      <c r="E1026" s="2"/>
      <c r="F1026" s="2"/>
      <c r="G1026" s="3"/>
      <c r="H1026" s="3"/>
      <c r="I1026" s="3"/>
      <c r="J1026" s="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>
      <c r="A1027" s="2"/>
      <c r="B1027" s="2"/>
      <c r="C1027" s="2"/>
      <c r="D1027" s="2"/>
      <c r="E1027" s="2"/>
      <c r="F1027" s="2"/>
      <c r="G1027" s="3"/>
      <c r="H1027" s="3"/>
      <c r="I1027" s="3"/>
      <c r="J1027" s="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>
      <c r="A1028" s="2"/>
      <c r="B1028" s="2"/>
      <c r="C1028" s="2"/>
      <c r="D1028" s="2"/>
      <c r="E1028" s="2"/>
      <c r="F1028" s="2"/>
      <c r="G1028" s="3"/>
      <c r="H1028" s="3"/>
      <c r="I1028" s="3"/>
      <c r="J1028" s="3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>
      <c r="A1029" s="2"/>
      <c r="B1029" s="2"/>
      <c r="C1029" s="2"/>
      <c r="D1029" s="2"/>
      <c r="E1029" s="2"/>
      <c r="F1029" s="2"/>
      <c r="G1029" s="3"/>
      <c r="H1029" s="3"/>
      <c r="I1029" s="3"/>
      <c r="J1029" s="3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>
      <c r="A1030" s="2"/>
      <c r="B1030" s="2"/>
      <c r="C1030" s="2"/>
      <c r="D1030" s="2"/>
      <c r="E1030" s="2"/>
      <c r="F1030" s="2"/>
      <c r="G1030" s="3"/>
      <c r="H1030" s="3"/>
      <c r="I1030" s="3"/>
      <c r="J1030" s="3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>
      <c r="A1031" s="2"/>
      <c r="B1031" s="2"/>
      <c r="C1031" s="2"/>
      <c r="D1031" s="2"/>
      <c r="E1031" s="2"/>
      <c r="F1031" s="2"/>
      <c r="G1031" s="3"/>
      <c r="H1031" s="3"/>
      <c r="I1031" s="3"/>
      <c r="J1031" s="3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>
      <c r="A1032" s="2"/>
      <c r="B1032" s="2"/>
      <c r="C1032" s="2"/>
      <c r="D1032" s="2"/>
      <c r="E1032" s="2"/>
      <c r="F1032" s="2"/>
      <c r="G1032" s="3"/>
      <c r="H1032" s="3"/>
      <c r="I1032" s="3"/>
      <c r="J1032" s="3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>
      <c r="A1033" s="2"/>
      <c r="B1033" s="2"/>
      <c r="C1033" s="2"/>
      <c r="D1033" s="2"/>
      <c r="E1033" s="2"/>
      <c r="F1033" s="2"/>
      <c r="G1033" s="3"/>
      <c r="H1033" s="3"/>
      <c r="I1033" s="3"/>
      <c r="J1033" s="3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>
      <c r="A1034" s="2"/>
      <c r="B1034" s="2"/>
      <c r="C1034" s="2"/>
      <c r="D1034" s="2"/>
      <c r="E1034" s="2"/>
      <c r="F1034" s="2"/>
      <c r="G1034" s="3"/>
      <c r="H1034" s="3"/>
      <c r="I1034" s="3"/>
      <c r="J1034" s="3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>
      <c r="A1035" s="2"/>
      <c r="B1035" s="2"/>
      <c r="C1035" s="2"/>
      <c r="D1035" s="2"/>
      <c r="E1035" s="2"/>
      <c r="F1035" s="2"/>
      <c r="G1035" s="3"/>
      <c r="H1035" s="3"/>
      <c r="I1035" s="3"/>
      <c r="J1035" s="3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>
      <c r="A1036" s="2"/>
      <c r="B1036" s="2"/>
      <c r="C1036" s="2"/>
      <c r="D1036" s="2"/>
      <c r="E1036" s="2"/>
      <c r="F1036" s="2"/>
      <c r="G1036" s="3"/>
      <c r="H1036" s="3"/>
      <c r="I1036" s="3"/>
      <c r="J1036" s="3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>
      <c r="A1037" s="2"/>
      <c r="B1037" s="2"/>
      <c r="C1037" s="2"/>
      <c r="D1037" s="2"/>
      <c r="E1037" s="2"/>
      <c r="F1037" s="2"/>
      <c r="G1037" s="3"/>
      <c r="H1037" s="3"/>
      <c r="I1037" s="3"/>
      <c r="J1037" s="3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>
      <c r="A1038" s="2"/>
      <c r="B1038" s="2"/>
      <c r="C1038" s="2"/>
      <c r="D1038" s="2"/>
      <c r="E1038" s="2"/>
      <c r="F1038" s="2"/>
      <c r="G1038" s="3"/>
      <c r="H1038" s="3"/>
      <c r="I1038" s="3"/>
      <c r="J1038" s="3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>
      <c r="A1039" s="2"/>
      <c r="B1039" s="2"/>
      <c r="C1039" s="2"/>
      <c r="D1039" s="2"/>
      <c r="E1039" s="2"/>
      <c r="F1039" s="2"/>
      <c r="G1039" s="3"/>
      <c r="H1039" s="3"/>
      <c r="I1039" s="3"/>
      <c r="J1039" s="3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>
      <c r="A1040" s="2"/>
      <c r="B1040" s="2"/>
      <c r="C1040" s="2"/>
      <c r="D1040" s="2"/>
      <c r="E1040" s="2"/>
      <c r="F1040" s="2"/>
      <c r="G1040" s="3"/>
      <c r="H1040" s="3"/>
      <c r="I1040" s="3"/>
      <c r="J1040" s="3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>
      <c r="A1041" s="2"/>
      <c r="B1041" s="2"/>
      <c r="C1041" s="2"/>
      <c r="D1041" s="2"/>
      <c r="E1041" s="2"/>
      <c r="F1041" s="2"/>
      <c r="G1041" s="3"/>
      <c r="H1041" s="3"/>
      <c r="I1041" s="3"/>
      <c r="J1041" s="3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>
      <c r="A1042" s="2"/>
      <c r="B1042" s="2"/>
      <c r="C1042" s="2"/>
      <c r="D1042" s="2"/>
      <c r="E1042" s="2"/>
      <c r="F1042" s="2"/>
      <c r="G1042" s="3"/>
      <c r="H1042" s="3"/>
      <c r="I1042" s="3"/>
      <c r="J1042" s="3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>
      <c r="A1043" s="2"/>
      <c r="B1043" s="2"/>
      <c r="C1043" s="2"/>
      <c r="D1043" s="2"/>
      <c r="E1043" s="2"/>
      <c r="F1043" s="2"/>
      <c r="G1043" s="3"/>
      <c r="H1043" s="3"/>
      <c r="I1043" s="3"/>
      <c r="J1043" s="3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>
      <c r="A1044" s="2"/>
      <c r="B1044" s="2"/>
      <c r="C1044" s="2"/>
      <c r="D1044" s="2"/>
      <c r="E1044" s="2"/>
      <c r="F1044" s="2"/>
      <c r="G1044" s="3"/>
      <c r="H1044" s="3"/>
      <c r="I1044" s="3"/>
      <c r="J1044" s="3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>
      <c r="A1045" s="2"/>
      <c r="B1045" s="2"/>
      <c r="C1045" s="2"/>
      <c r="D1045" s="2"/>
      <c r="E1045" s="2"/>
      <c r="F1045" s="2"/>
      <c r="G1045" s="3"/>
      <c r="H1045" s="3"/>
      <c r="I1045" s="3"/>
      <c r="J1045" s="3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>
      <c r="A1046" s="2"/>
      <c r="B1046" s="2"/>
      <c r="C1046" s="2"/>
      <c r="D1046" s="2"/>
      <c r="E1046" s="2"/>
      <c r="F1046" s="2"/>
      <c r="G1046" s="3"/>
      <c r="H1046" s="3"/>
      <c r="I1046" s="3"/>
      <c r="J1046" s="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>
      <c r="A1047" s="2"/>
      <c r="B1047" s="2"/>
      <c r="C1047" s="2"/>
      <c r="D1047" s="2"/>
      <c r="E1047" s="2"/>
      <c r="F1047" s="2"/>
      <c r="G1047" s="3"/>
      <c r="H1047" s="3"/>
      <c r="I1047" s="3"/>
      <c r="J1047" s="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5:6" ht="15">
      <c r="E1048" s="2"/>
      <c r="F1048" s="2"/>
    </row>
  </sheetData>
  <sheetProtection/>
  <mergeCells count="34">
    <mergeCell ref="B2:G3"/>
    <mergeCell ref="B4:G5"/>
    <mergeCell ref="B7:G7"/>
    <mergeCell ref="B8:D8"/>
    <mergeCell ref="E8:G8"/>
    <mergeCell ref="B28:D30"/>
    <mergeCell ref="A51:A74"/>
    <mergeCell ref="E52:I54"/>
    <mergeCell ref="B59:C59"/>
    <mergeCell ref="B60:E63"/>
    <mergeCell ref="B72:B73"/>
    <mergeCell ref="C72:C73"/>
    <mergeCell ref="B80:C80"/>
    <mergeCell ref="B81:E83"/>
    <mergeCell ref="F87:G87"/>
    <mergeCell ref="F88:G88"/>
    <mergeCell ref="F89:G89"/>
    <mergeCell ref="B35:D35"/>
    <mergeCell ref="B37:C37"/>
    <mergeCell ref="E45:G45"/>
    <mergeCell ref="E46:I51"/>
    <mergeCell ref="F90:G90"/>
    <mergeCell ref="F91:G91"/>
    <mergeCell ref="F92:G92"/>
    <mergeCell ref="F93:G93"/>
    <mergeCell ref="F94:G94"/>
    <mergeCell ref="F95:G95"/>
    <mergeCell ref="B144:E151"/>
    <mergeCell ref="F96:G96"/>
    <mergeCell ref="B106:D106"/>
    <mergeCell ref="B109:F113"/>
    <mergeCell ref="B119:F126"/>
    <mergeCell ref="B135:C135"/>
    <mergeCell ref="B136:E143"/>
  </mergeCells>
  <dataValidations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</dataValidation>
    <dataValidation type="list" allowBlank="1" showInputMessage="1" showErrorMessage="1" prompt=" - " sqref="E8">
      <formula1>$N$7:$N$27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48"/>
  <sheetViews>
    <sheetView zoomScale="50" zoomScaleNormal="50" zoomScalePageLayoutView="0" workbookViewId="0" topLeftCell="A16">
      <selection activeCell="B114" sqref="B114"/>
    </sheetView>
  </sheetViews>
  <sheetFormatPr defaultColWidth="14.421875" defaultRowHeight="15"/>
  <cols>
    <col min="1" max="1" width="11.7109375" style="4" customWidth="1"/>
    <col min="2" max="2" width="94.57421875" style="4" customWidth="1"/>
    <col min="3" max="3" width="42.8515625" style="4" customWidth="1"/>
    <col min="4" max="4" width="36.140625" style="4" customWidth="1"/>
    <col min="5" max="5" width="35.57421875" style="4" customWidth="1"/>
    <col min="6" max="6" width="43.7109375" style="4" customWidth="1"/>
    <col min="7" max="7" width="41.00390625" style="4" customWidth="1"/>
    <col min="8" max="8" width="2.57421875" style="4" hidden="1" customWidth="1"/>
    <col min="9" max="9" width="29.7109375" style="4" customWidth="1"/>
    <col min="10" max="10" width="33.7109375" style="4" customWidth="1"/>
    <col min="11" max="11" width="21.00390625" style="4" customWidth="1"/>
    <col min="12" max="12" width="21.57421875" style="4" customWidth="1"/>
    <col min="13" max="14" width="8.8515625" style="4" customWidth="1"/>
    <col min="15" max="26" width="8.00390625" style="4" customWidth="1"/>
    <col min="27" max="16384" width="14.421875" style="4" customWidth="1"/>
  </cols>
  <sheetData>
    <row r="1" spans="1:26" ht="15">
      <c r="A1" s="2"/>
      <c r="B1" s="2"/>
      <c r="C1" s="2"/>
      <c r="D1" s="2"/>
      <c r="E1" s="2"/>
      <c r="F1" s="2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/>
      <c r="B2" s="254" t="s">
        <v>25</v>
      </c>
      <c r="C2" s="255"/>
      <c r="D2" s="255"/>
      <c r="E2" s="255"/>
      <c r="F2" s="255"/>
      <c r="G2" s="256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0.5" customHeight="1">
      <c r="A3" s="2"/>
      <c r="B3" s="257"/>
      <c r="C3" s="258"/>
      <c r="D3" s="258"/>
      <c r="E3" s="258"/>
      <c r="F3" s="258"/>
      <c r="G3" s="259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2"/>
      <c r="B4" s="260" t="s">
        <v>62</v>
      </c>
      <c r="C4" s="261"/>
      <c r="D4" s="261"/>
      <c r="E4" s="261"/>
      <c r="F4" s="261"/>
      <c r="G4" s="262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2"/>
      <c r="B5" s="263"/>
      <c r="C5" s="264"/>
      <c r="D5" s="264"/>
      <c r="E5" s="264"/>
      <c r="F5" s="264"/>
      <c r="G5" s="265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"/>
      <c r="B6" s="5"/>
      <c r="C6" s="5"/>
      <c r="D6" s="5"/>
      <c r="E6" s="5"/>
      <c r="F6" s="5"/>
      <c r="G6" s="5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3.5" customHeight="1">
      <c r="A7" s="2"/>
      <c r="B7" s="266" t="s">
        <v>223</v>
      </c>
      <c r="C7" s="267"/>
      <c r="D7" s="267"/>
      <c r="E7" s="267"/>
      <c r="F7" s="267"/>
      <c r="G7" s="197"/>
      <c r="H7" s="3"/>
      <c r="I7" s="3"/>
      <c r="J7" s="3"/>
      <c r="K7" s="2"/>
      <c r="L7" s="2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1.5" customHeight="1">
      <c r="A8" s="2"/>
      <c r="B8" s="268" t="s">
        <v>18</v>
      </c>
      <c r="C8" s="267"/>
      <c r="D8" s="197"/>
      <c r="E8" s="269" t="s">
        <v>21</v>
      </c>
      <c r="F8" s="270"/>
      <c r="G8" s="271"/>
      <c r="H8" s="3"/>
      <c r="I8" s="179"/>
      <c r="J8" s="3"/>
      <c r="K8" s="2"/>
      <c r="L8" s="2"/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7"/>
      <c r="D10" s="7"/>
      <c r="E10" s="7"/>
      <c r="F10" s="2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4" ht="90" customHeight="1">
      <c r="A11" s="8"/>
      <c r="B11" s="9" t="s">
        <v>35</v>
      </c>
      <c r="C11" s="9" t="s">
        <v>28</v>
      </c>
      <c r="D11" s="9" t="s">
        <v>29</v>
      </c>
      <c r="E11" s="9" t="s">
        <v>30</v>
      </c>
      <c r="F11" s="49" t="s">
        <v>84</v>
      </c>
      <c r="G11" s="9" t="s">
        <v>48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59.25" customHeight="1">
      <c r="A12" s="53">
        <v>1</v>
      </c>
      <c r="B12" s="52" t="s">
        <v>190</v>
      </c>
      <c r="C12" s="46">
        <v>44196</v>
      </c>
      <c r="D12" s="47" t="s">
        <v>182</v>
      </c>
      <c r="E12" s="47" t="s">
        <v>33</v>
      </c>
      <c r="F12" s="47" t="s">
        <v>65</v>
      </c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7" customHeight="1">
      <c r="A13" s="53">
        <v>2</v>
      </c>
      <c r="B13" s="52" t="s">
        <v>191</v>
      </c>
      <c r="C13" s="46">
        <v>44227</v>
      </c>
      <c r="D13" s="47" t="s">
        <v>182</v>
      </c>
      <c r="E13" s="47" t="s">
        <v>33</v>
      </c>
      <c r="F13" s="47" t="s">
        <v>65</v>
      </c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74.25" customHeight="1">
      <c r="A14" s="53">
        <v>3</v>
      </c>
      <c r="B14" s="52"/>
      <c r="C14" s="46"/>
      <c r="D14" s="47"/>
      <c r="E14" s="47"/>
      <c r="F14" s="47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72" customHeight="1">
      <c r="A15" s="53">
        <v>4</v>
      </c>
      <c r="B15" s="52"/>
      <c r="C15" s="46"/>
      <c r="D15" s="47"/>
      <c r="E15" s="47"/>
      <c r="F15" s="47"/>
      <c r="G15" s="10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5" customHeight="1">
      <c r="A16" s="2"/>
      <c r="B16" s="2"/>
      <c r="C16" s="7"/>
      <c r="D16" s="11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.5" customHeight="1">
      <c r="A17" s="2"/>
      <c r="B17" s="91" t="s">
        <v>87</v>
      </c>
      <c r="C17" s="92"/>
      <c r="D17" s="90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8.5" customHeight="1">
      <c r="A18" s="2"/>
      <c r="B18" s="93" t="s">
        <v>85</v>
      </c>
      <c r="C18" s="94"/>
      <c r="D18" s="2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5" customHeight="1">
      <c r="A19" s="2"/>
      <c r="B19" s="95" t="s">
        <v>86</v>
      </c>
      <c r="C19" s="96"/>
      <c r="D19" s="11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8.5" customHeight="1">
      <c r="A20" s="2"/>
      <c r="B20" s="89"/>
      <c r="C20" s="7"/>
      <c r="D20" s="11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5" customHeight="1">
      <c r="A21" s="2"/>
      <c r="B21" s="89"/>
      <c r="C21" s="7"/>
      <c r="D21" s="11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2"/>
      <c r="B22" s="89"/>
      <c r="C22" s="7"/>
      <c r="D22" s="11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 customHeight="1">
      <c r="A23" s="2"/>
      <c r="B23" s="89"/>
      <c r="C23" s="7"/>
      <c r="D23" s="11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 customHeight="1">
      <c r="A24" s="2"/>
      <c r="B24" s="89"/>
      <c r="C24" s="7"/>
      <c r="D24" s="11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76" customFormat="1" ht="28.5" customHeight="1">
      <c r="A25" s="171"/>
      <c r="B25" s="172"/>
      <c r="C25" s="173"/>
      <c r="D25" s="174"/>
      <c r="E25" s="175"/>
      <c r="F25" s="175"/>
      <c r="G25" s="175"/>
      <c r="H25" s="175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8.5" customHeight="1">
      <c r="A26" s="2"/>
      <c r="B26" s="89"/>
      <c r="C26" s="7"/>
      <c r="D26" s="11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28.5" customHeight="1">
      <c r="A27" s="2"/>
      <c r="B27" s="2"/>
      <c r="C27" s="7"/>
      <c r="D27" s="7"/>
      <c r="E27" s="7"/>
      <c r="F27" s="2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2"/>
      <c r="B28" s="272" t="s">
        <v>148</v>
      </c>
      <c r="C28" s="272"/>
      <c r="D28" s="272"/>
      <c r="E28" s="7"/>
      <c r="F28" s="2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>
      <c r="A29" s="2"/>
      <c r="B29" s="272"/>
      <c r="C29" s="272"/>
      <c r="D29" s="272"/>
      <c r="E29" s="7"/>
      <c r="F29" s="2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>
      <c r="A30" s="2"/>
      <c r="B30" s="272"/>
      <c r="C30" s="272"/>
      <c r="D30" s="272"/>
      <c r="E30" s="7"/>
      <c r="F30" s="2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2"/>
      <c r="B31" s="88"/>
      <c r="C31" s="88"/>
      <c r="D31" s="88"/>
      <c r="E31" s="7"/>
      <c r="F31" s="2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>
      <c r="A32" s="2"/>
      <c r="B32" s="88"/>
      <c r="C32" s="88"/>
      <c r="D32" s="88"/>
      <c r="E32" s="7"/>
      <c r="F32" s="2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>
      <c r="A33" s="2"/>
      <c r="B33" s="88"/>
      <c r="C33" s="88"/>
      <c r="D33" s="88"/>
      <c r="E33" s="7"/>
      <c r="F33" s="2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3.75" customHeight="1">
      <c r="A34" s="2"/>
      <c r="B34" s="48"/>
      <c r="C34" s="12"/>
      <c r="D34" s="7"/>
      <c r="E34" s="7"/>
      <c r="F34" s="2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3.75" customHeight="1">
      <c r="A35" s="2"/>
      <c r="B35" s="242" t="s">
        <v>81</v>
      </c>
      <c r="C35" s="242"/>
      <c r="D35" s="242"/>
      <c r="E35" s="7"/>
      <c r="F35" s="2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5" customFormat="1" ht="33.75" customHeight="1">
      <c r="A36" s="2"/>
      <c r="B36" s="67"/>
      <c r="C36" s="67"/>
      <c r="D36" s="7"/>
      <c r="E36" s="7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5" customFormat="1" ht="33.75" customHeight="1">
      <c r="A37" s="2"/>
      <c r="B37" s="205" t="s">
        <v>82</v>
      </c>
      <c r="C37" s="205"/>
      <c r="E37" s="7"/>
      <c r="F37" s="2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3.75" customHeight="1">
      <c r="A38" s="2"/>
      <c r="B38" s="162" t="s">
        <v>152</v>
      </c>
      <c r="C38" s="12"/>
      <c r="D38" s="7"/>
      <c r="E38" s="7"/>
      <c r="F38" s="2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.75" customHeight="1">
      <c r="A39" s="2"/>
      <c r="B39" s="162"/>
      <c r="C39" s="12"/>
      <c r="D39" s="7"/>
      <c r="E39" s="7"/>
      <c r="F39" s="2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3.75" customHeight="1">
      <c r="A40" s="2"/>
      <c r="B40" s="14" t="s">
        <v>26</v>
      </c>
      <c r="C40" s="7"/>
      <c r="D40" s="7"/>
      <c r="E40" s="7"/>
      <c r="F40" s="2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3.75" customHeight="1">
      <c r="A41" s="2"/>
      <c r="B41" s="68" t="s">
        <v>63</v>
      </c>
      <c r="C41" s="68" t="s">
        <v>64</v>
      </c>
      <c r="D41" s="69" t="s">
        <v>27</v>
      </c>
      <c r="E41" s="7"/>
      <c r="F41" s="2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8.5" customHeight="1">
      <c r="A42" s="2"/>
      <c r="B42" s="70">
        <v>2</v>
      </c>
      <c r="C42" s="70">
        <v>0</v>
      </c>
      <c r="D42" s="71">
        <f>C42/B42</f>
        <v>0</v>
      </c>
      <c r="E42" s="7"/>
      <c r="F42" s="2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3.75" customHeight="1">
      <c r="A43" s="2"/>
      <c r="B43" s="48"/>
      <c r="C43" s="12"/>
      <c r="D43" s="7"/>
      <c r="E43" s="7"/>
      <c r="F43" s="2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3.75" customHeight="1">
      <c r="A44" s="2"/>
      <c r="B44" s="51" t="s">
        <v>34</v>
      </c>
      <c r="C44" s="12"/>
      <c r="D44" s="7"/>
      <c r="F44" s="2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1.75" customHeight="1">
      <c r="A45" s="2"/>
      <c r="B45" s="72" t="s">
        <v>76</v>
      </c>
      <c r="C45" s="73" t="s">
        <v>77</v>
      </c>
      <c r="E45" s="244" t="s">
        <v>78</v>
      </c>
      <c r="F45" s="244"/>
      <c r="G45" s="244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7.25" customHeight="1">
      <c r="A46" s="2"/>
      <c r="B46" s="74" t="s">
        <v>73</v>
      </c>
      <c r="C46" s="75">
        <v>0</v>
      </c>
      <c r="D46" s="7"/>
      <c r="E46" s="207" t="s">
        <v>177</v>
      </c>
      <c r="F46" s="208"/>
      <c r="G46" s="208"/>
      <c r="H46" s="208"/>
      <c r="I46" s="209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3.75">
      <c r="A47" s="2"/>
      <c r="B47" s="74" t="s">
        <v>74</v>
      </c>
      <c r="C47" s="76">
        <v>0</v>
      </c>
      <c r="D47" s="2"/>
      <c r="E47" s="210"/>
      <c r="F47" s="211"/>
      <c r="G47" s="211"/>
      <c r="H47" s="211"/>
      <c r="I47" s="21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.75" customHeight="1">
      <c r="A48" s="2"/>
      <c r="B48" s="74" t="s">
        <v>75</v>
      </c>
      <c r="C48" s="75">
        <v>0</v>
      </c>
      <c r="D48" s="2"/>
      <c r="E48" s="210"/>
      <c r="F48" s="211"/>
      <c r="G48" s="211"/>
      <c r="H48" s="211"/>
      <c r="I48" s="21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9" customHeight="1">
      <c r="A49" s="2"/>
      <c r="B49" s="74" t="s">
        <v>72</v>
      </c>
      <c r="C49" s="76">
        <v>0</v>
      </c>
      <c r="D49" s="13"/>
      <c r="E49" s="210"/>
      <c r="F49" s="211"/>
      <c r="G49" s="211"/>
      <c r="H49" s="211"/>
      <c r="I49" s="21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9" customHeight="1">
      <c r="A50" s="2"/>
      <c r="B50" s="77" t="s">
        <v>66</v>
      </c>
      <c r="C50" s="78">
        <f>SUM(C46:C49)</f>
        <v>0</v>
      </c>
      <c r="E50" s="210"/>
      <c r="F50" s="211"/>
      <c r="G50" s="211"/>
      <c r="H50" s="211"/>
      <c r="I50" s="21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0.5" customHeight="1">
      <c r="A51" s="206"/>
      <c r="B51" s="15"/>
      <c r="C51" s="2"/>
      <c r="D51" s="2"/>
      <c r="E51" s="213"/>
      <c r="F51" s="214"/>
      <c r="G51" s="214"/>
      <c r="H51" s="214"/>
      <c r="I51" s="215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>
      <c r="A52" s="206"/>
      <c r="B52" s="15"/>
      <c r="C52" s="2"/>
      <c r="D52" s="2"/>
      <c r="E52" s="245" t="s">
        <v>151</v>
      </c>
      <c r="F52" s="246"/>
      <c r="G52" s="246"/>
      <c r="H52" s="246"/>
      <c r="I52" s="247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>
      <c r="A53" s="206"/>
      <c r="B53" s="15"/>
      <c r="C53" s="2"/>
      <c r="D53" s="2"/>
      <c r="E53" s="248"/>
      <c r="F53" s="249"/>
      <c r="G53" s="249"/>
      <c r="H53" s="249"/>
      <c r="I53" s="250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4.5" customHeight="1">
      <c r="A54" s="206"/>
      <c r="B54" s="15"/>
      <c r="C54" s="2"/>
      <c r="D54" s="2" t="s">
        <v>149</v>
      </c>
      <c r="E54" s="251"/>
      <c r="F54" s="252"/>
      <c r="G54" s="252"/>
      <c r="H54" s="252"/>
      <c r="I54" s="25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4.5" customHeight="1">
      <c r="A55" s="206"/>
      <c r="B55" s="15"/>
      <c r="C55" s="2"/>
      <c r="D55" s="2"/>
      <c r="E55" s="178"/>
      <c r="F55" s="178"/>
      <c r="G55" s="178"/>
      <c r="H55" s="178"/>
      <c r="I55" s="178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4.5" customHeight="1">
      <c r="A56" s="206"/>
      <c r="B56" s="15"/>
      <c r="C56" s="2"/>
      <c r="D56" s="2"/>
      <c r="E56" s="178"/>
      <c r="F56" s="178"/>
      <c r="G56" s="178"/>
      <c r="H56" s="178"/>
      <c r="I56" s="178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>
      <c r="A57" s="206"/>
      <c r="B57" s="15"/>
      <c r="C57" s="2"/>
      <c r="D57" s="2"/>
      <c r="E57" s="178"/>
      <c r="F57" s="178"/>
      <c r="G57" s="178"/>
      <c r="H57" s="178"/>
      <c r="I57" s="178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>
      <c r="A58" s="206"/>
      <c r="B58" s="15"/>
      <c r="C58" s="2"/>
      <c r="D58" s="2"/>
      <c r="E58" s="178"/>
      <c r="F58" s="178"/>
      <c r="G58" s="178"/>
      <c r="H58" s="178"/>
      <c r="I58" s="178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75" customHeight="1">
      <c r="A59" s="206"/>
      <c r="B59" s="243" t="s">
        <v>80</v>
      </c>
      <c r="C59" s="243"/>
      <c r="E59" s="178"/>
      <c r="F59" s="178"/>
      <c r="G59" s="178"/>
      <c r="H59" s="178"/>
      <c r="I59" s="178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>
      <c r="A60" s="206"/>
      <c r="B60" s="216" t="s">
        <v>173</v>
      </c>
      <c r="C60" s="217"/>
      <c r="D60" s="217"/>
      <c r="E60" s="218"/>
      <c r="F60" s="178"/>
      <c r="G60" s="178"/>
      <c r="H60" s="178"/>
      <c r="I60" s="178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>
      <c r="A61" s="206"/>
      <c r="B61" s="219"/>
      <c r="C61" s="220"/>
      <c r="D61" s="220"/>
      <c r="E61" s="221"/>
      <c r="F61" s="178"/>
      <c r="G61" s="178"/>
      <c r="H61" s="178"/>
      <c r="I61" s="178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>
      <c r="A62" s="206"/>
      <c r="B62" s="219"/>
      <c r="C62" s="220"/>
      <c r="D62" s="220"/>
      <c r="E62" s="221"/>
      <c r="F62" s="178"/>
      <c r="G62" s="178"/>
      <c r="H62" s="178"/>
      <c r="I62" s="178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>
      <c r="A63" s="206"/>
      <c r="B63" s="222"/>
      <c r="C63" s="223"/>
      <c r="D63" s="223"/>
      <c r="E63" s="224"/>
      <c r="F63" s="178"/>
      <c r="G63" s="178"/>
      <c r="H63" s="178"/>
      <c r="I63" s="178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>
      <c r="A64" s="206"/>
      <c r="B64" s="15"/>
      <c r="C64" s="2"/>
      <c r="D64" s="2"/>
      <c r="E64" s="178"/>
      <c r="F64" s="178"/>
      <c r="G64" s="178"/>
      <c r="H64" s="178"/>
      <c r="I64" s="178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06"/>
      <c r="B65" s="16"/>
      <c r="C65" s="17"/>
      <c r="D65" s="17"/>
      <c r="E65" s="2"/>
      <c r="F65" s="2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4.5" customHeight="1">
      <c r="A66" s="206"/>
      <c r="B66" s="51" t="s">
        <v>68</v>
      </c>
      <c r="C66" s="17"/>
      <c r="D66" s="17"/>
      <c r="E66" s="2"/>
      <c r="F66" s="2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45" customFormat="1" ht="53.25" customHeight="1">
      <c r="A67" s="206"/>
      <c r="B67" s="61" t="s">
        <v>183</v>
      </c>
      <c r="C67" s="62">
        <v>500</v>
      </c>
      <c r="D67" s="50"/>
      <c r="E67" s="55"/>
      <c r="F67" s="55"/>
      <c r="G67" s="55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45" customFormat="1" ht="54.75" customHeight="1">
      <c r="A68" s="206"/>
      <c r="B68" s="61" t="s">
        <v>184</v>
      </c>
      <c r="C68" s="62">
        <v>0</v>
      </c>
      <c r="D68" s="18"/>
      <c r="E68" s="55"/>
      <c r="F68" s="55"/>
      <c r="G68" s="55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45" customFormat="1" ht="59.25" customHeight="1">
      <c r="A69" s="206"/>
      <c r="B69" s="61" t="s">
        <v>69</v>
      </c>
      <c r="C69" s="63">
        <f>C68/C67</f>
        <v>0</v>
      </c>
      <c r="D69" s="2"/>
      <c r="E69" s="55"/>
      <c r="F69" s="55"/>
      <c r="G69" s="55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45" customFormat="1" ht="59.25" customHeight="1">
      <c r="A70" s="206"/>
      <c r="B70" s="56"/>
      <c r="C70" s="54"/>
      <c r="D70" s="2"/>
      <c r="E70" s="55"/>
      <c r="F70" s="55"/>
      <c r="G70" s="55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45" customFormat="1" ht="59.25" customHeight="1">
      <c r="A71" s="206"/>
      <c r="B71" s="51" t="s">
        <v>67</v>
      </c>
      <c r="D71" s="2"/>
      <c r="E71" s="55"/>
      <c r="F71" s="55"/>
      <c r="G71" s="55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45" customFormat="1" ht="59.25" customHeight="1">
      <c r="A72" s="206"/>
      <c r="B72" s="241" t="s">
        <v>224</v>
      </c>
      <c r="C72" s="238" t="e">
        <f>C50/C68</f>
        <v>#DIV/0!</v>
      </c>
      <c r="D72" s="2"/>
      <c r="E72" s="55"/>
      <c r="F72" s="55"/>
      <c r="G72" s="55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45" customFormat="1" ht="59.25" customHeight="1">
      <c r="A73" s="206"/>
      <c r="B73" s="241"/>
      <c r="C73" s="238"/>
      <c r="D73" s="2"/>
      <c r="E73" s="55"/>
      <c r="F73" s="55"/>
      <c r="G73" s="55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45" customFormat="1" ht="59.25" customHeight="1">
      <c r="A74" s="206"/>
      <c r="B74" s="58"/>
      <c r="C74" s="59"/>
      <c r="D74" s="2"/>
      <c r="E74" s="55"/>
      <c r="F74" s="55"/>
      <c r="G74" s="55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45" customFormat="1" ht="15.75" customHeight="1">
      <c r="A75" s="2"/>
      <c r="C75" s="2"/>
      <c r="D75" s="2"/>
      <c r="E75" s="2"/>
      <c r="F75" s="2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45" customFormat="1" ht="15.75" customHeight="1">
      <c r="A76" s="2"/>
      <c r="C76" s="2"/>
      <c r="D76" s="2"/>
      <c r="E76" s="2"/>
      <c r="F76" s="2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45" customFormat="1" ht="15.75" customHeight="1">
      <c r="A77" s="2"/>
      <c r="C77" s="2"/>
      <c r="D77" s="2"/>
      <c r="E77" s="2"/>
      <c r="F77" s="2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45" customFormat="1" ht="15.75" customHeight="1">
      <c r="A78" s="2"/>
      <c r="C78" s="2"/>
      <c r="D78" s="2"/>
      <c r="E78" s="2"/>
      <c r="F78" s="2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45" customFormat="1" ht="15.75" customHeight="1">
      <c r="A79" s="2"/>
      <c r="C79" s="2"/>
      <c r="D79" s="2"/>
      <c r="E79" s="2"/>
      <c r="F79" s="2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5" s="45" customFormat="1" ht="37.5" customHeight="1">
      <c r="A80" s="2"/>
      <c r="B80" s="239" t="s">
        <v>169</v>
      </c>
      <c r="C80" s="239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6" s="45" customFormat="1" ht="23.25" customHeight="1">
      <c r="A81" s="2"/>
      <c r="B81" s="225" t="s">
        <v>170</v>
      </c>
      <c r="C81" s="226"/>
      <c r="D81" s="226"/>
      <c r="E81" s="227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45" customFormat="1" ht="15.75" customHeight="1">
      <c r="A82" s="2"/>
      <c r="B82" s="228"/>
      <c r="C82" s="229"/>
      <c r="D82" s="229"/>
      <c r="E82" s="230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45" customFormat="1" ht="15.75" customHeight="1">
      <c r="A83" s="2"/>
      <c r="B83" s="231"/>
      <c r="C83" s="232"/>
      <c r="D83" s="232"/>
      <c r="E83" s="23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45" customFormat="1" ht="15.75" customHeight="1">
      <c r="A84" s="2"/>
      <c r="B84" s="163"/>
      <c r="C84" s="163"/>
      <c r="D84" s="163"/>
      <c r="E84" s="16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45" customFormat="1" ht="15.75" customHeight="1">
      <c r="A85" s="2"/>
      <c r="B85" s="163"/>
      <c r="C85" s="163"/>
      <c r="D85" s="163"/>
      <c r="E85" s="16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45" customFormat="1" ht="3.75" customHeight="1">
      <c r="A86" s="2"/>
      <c r="B86" s="163"/>
      <c r="C86" s="163"/>
      <c r="D86" s="163"/>
      <c r="E86" s="16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7" s="45" customFormat="1" ht="48" customHeight="1">
      <c r="A87" s="2"/>
      <c r="B87" s="164" t="s">
        <v>162</v>
      </c>
      <c r="C87" s="165" t="s">
        <v>163</v>
      </c>
      <c r="D87" s="166" t="s">
        <v>168</v>
      </c>
      <c r="E87" s="166" t="s">
        <v>172</v>
      </c>
      <c r="F87" s="240" t="s">
        <v>171</v>
      </c>
      <c r="G87" s="240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45" customFormat="1" ht="25.5" customHeight="1">
      <c r="A88" s="2"/>
      <c r="B88" s="167" t="s">
        <v>153</v>
      </c>
      <c r="C88" s="177" t="s">
        <v>164</v>
      </c>
      <c r="D88" s="168">
        <v>15351.2</v>
      </c>
      <c r="E88" s="168"/>
      <c r="F88" s="202"/>
      <c r="G88" s="20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45" customFormat="1" ht="28.5" customHeight="1">
      <c r="A89" s="2"/>
      <c r="B89" s="167" t="s">
        <v>154</v>
      </c>
      <c r="C89" s="177" t="s">
        <v>165</v>
      </c>
      <c r="D89" s="169">
        <v>12.55</v>
      </c>
      <c r="E89" s="169"/>
      <c r="F89" s="202"/>
      <c r="G89" s="20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45" customFormat="1" ht="26.25" customHeight="1">
      <c r="A90" s="2"/>
      <c r="B90" s="167" t="s">
        <v>155</v>
      </c>
      <c r="C90" s="177" t="s">
        <v>165</v>
      </c>
      <c r="D90" s="170">
        <v>11.3</v>
      </c>
      <c r="E90" s="170"/>
      <c r="F90" s="202"/>
      <c r="G90" s="20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45" customFormat="1" ht="25.5" customHeight="1">
      <c r="A91" s="2"/>
      <c r="B91" s="167" t="s">
        <v>156</v>
      </c>
      <c r="C91" s="177" t="s">
        <v>166</v>
      </c>
      <c r="D91" s="169">
        <v>1.11</v>
      </c>
      <c r="E91" s="169"/>
      <c r="F91" s="202"/>
      <c r="G91" s="20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45" customFormat="1" ht="28.5" customHeight="1">
      <c r="A92" s="2"/>
      <c r="B92" s="167" t="s">
        <v>157</v>
      </c>
      <c r="C92" s="177" t="s">
        <v>165</v>
      </c>
      <c r="D92" s="170">
        <v>0.79</v>
      </c>
      <c r="E92" s="170"/>
      <c r="F92" s="202"/>
      <c r="G92" s="20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45" customFormat="1" ht="30.75" customHeight="1">
      <c r="A93" s="2"/>
      <c r="B93" s="167" t="s">
        <v>158</v>
      </c>
      <c r="C93" s="177" t="s">
        <v>167</v>
      </c>
      <c r="D93" s="170">
        <v>0.09</v>
      </c>
      <c r="E93" s="170"/>
      <c r="F93" s="202"/>
      <c r="G93" s="20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45" customFormat="1" ht="28.5" customHeight="1">
      <c r="A94" s="2"/>
      <c r="B94" s="167" t="s">
        <v>159</v>
      </c>
      <c r="C94" s="177" t="s">
        <v>167</v>
      </c>
      <c r="D94" s="169">
        <v>3.5</v>
      </c>
      <c r="E94" s="169"/>
      <c r="F94" s="202"/>
      <c r="G94" s="20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45" customFormat="1" ht="32.25" customHeight="1">
      <c r="A95" s="2"/>
      <c r="B95" s="167" t="s">
        <v>160</v>
      </c>
      <c r="C95" s="177" t="s">
        <v>166</v>
      </c>
      <c r="D95" s="169">
        <v>4.59</v>
      </c>
      <c r="E95" s="169"/>
      <c r="F95" s="202"/>
      <c r="G95" s="20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45" customFormat="1" ht="30" customHeight="1">
      <c r="A96" s="2"/>
      <c r="B96" s="167" t="s">
        <v>161</v>
      </c>
      <c r="C96" s="177" t="s">
        <v>165</v>
      </c>
      <c r="D96" s="170">
        <v>52.44</v>
      </c>
      <c r="E96" s="170"/>
      <c r="F96" s="202"/>
      <c r="G96" s="20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6" s="45" customFormat="1" ht="15.75" customHeight="1">
      <c r="A97" s="2"/>
      <c r="C97" s="2"/>
      <c r="E97" s="2"/>
      <c r="F97" s="2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45" customFormat="1" ht="15.75" customHeight="1">
      <c r="A98" s="2"/>
      <c r="C98" s="2"/>
      <c r="D98" s="2"/>
      <c r="E98" s="2"/>
      <c r="F98" s="2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45" customFormat="1" ht="15.75" customHeight="1">
      <c r="A99" s="2"/>
      <c r="C99" s="2"/>
      <c r="D99" s="2"/>
      <c r="E99" s="2"/>
      <c r="F99" s="2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45" customFormat="1" ht="15.75" customHeight="1">
      <c r="A100" s="2"/>
      <c r="C100" s="2"/>
      <c r="D100" s="2"/>
      <c r="E100" s="2"/>
      <c r="F100" s="2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45" customFormat="1" ht="15.75" customHeight="1">
      <c r="A101" s="2"/>
      <c r="C101" s="2"/>
      <c r="D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45" customFormat="1" ht="15.75" customHeight="1">
      <c r="A102" s="2"/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45" customFormat="1" ht="15.75" customHeight="1">
      <c r="A103" s="2"/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45" customFormat="1" ht="15.75" customHeight="1">
      <c r="A104" s="2"/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45" customFormat="1" ht="15.75" customHeight="1">
      <c r="A105" s="2"/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45" customFormat="1" ht="49.5" customHeight="1">
      <c r="A106" s="2"/>
      <c r="B106" s="275" t="s">
        <v>79</v>
      </c>
      <c r="C106" s="275"/>
      <c r="D106" s="275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45" customFormat="1" ht="15.75" customHeight="1">
      <c r="A107" s="2"/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45" customFormat="1" ht="15.75" customHeight="1">
      <c r="A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45" customFormat="1" ht="15.75" customHeight="1">
      <c r="A109" s="2"/>
      <c r="B109" s="276" t="s">
        <v>242</v>
      </c>
      <c r="C109" s="277"/>
      <c r="D109" s="277"/>
      <c r="E109" s="277"/>
      <c r="F109" s="278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45" customFormat="1" ht="15.75" customHeight="1">
      <c r="A110" s="2"/>
      <c r="B110" s="279"/>
      <c r="C110" s="280"/>
      <c r="D110" s="280"/>
      <c r="E110" s="280"/>
      <c r="F110" s="281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45" customFormat="1" ht="15.75" customHeight="1">
      <c r="A111" s="2"/>
      <c r="B111" s="279"/>
      <c r="C111" s="280"/>
      <c r="D111" s="280"/>
      <c r="E111" s="280"/>
      <c r="F111" s="281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45" customFormat="1" ht="15.75" customHeight="1">
      <c r="A112" s="2"/>
      <c r="B112" s="279"/>
      <c r="C112" s="280"/>
      <c r="D112" s="280"/>
      <c r="E112" s="280"/>
      <c r="F112" s="281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45" customFormat="1" ht="66" customHeight="1">
      <c r="A113" s="2"/>
      <c r="B113" s="279"/>
      <c r="C113" s="280"/>
      <c r="D113" s="280"/>
      <c r="E113" s="280"/>
      <c r="F113" s="281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45" customFormat="1" ht="15.75" customHeight="1">
      <c r="A114" s="2"/>
      <c r="B114" s="79"/>
      <c r="C114" s="80"/>
      <c r="D114" s="80"/>
      <c r="E114" s="80"/>
      <c r="F114" s="81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45" customFormat="1" ht="15.75" customHeight="1">
      <c r="A115" s="2"/>
      <c r="B115" s="79"/>
      <c r="C115" s="80"/>
      <c r="D115" s="80"/>
      <c r="E115" s="80"/>
      <c r="F115" s="81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79"/>
      <c r="C116" s="80"/>
      <c r="D116" s="80"/>
      <c r="E116" s="80"/>
      <c r="F116" s="81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82"/>
      <c r="C117" s="80"/>
      <c r="D117" s="80"/>
      <c r="E117" s="80"/>
      <c r="F117" s="81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82"/>
      <c r="C118" s="80"/>
      <c r="D118" s="80"/>
      <c r="E118" s="80"/>
      <c r="F118" s="81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82"/>
      <c r="C119" s="283"/>
      <c r="D119" s="283"/>
      <c r="E119" s="283"/>
      <c r="F119" s="284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82"/>
      <c r="C120" s="283"/>
      <c r="D120" s="283"/>
      <c r="E120" s="283"/>
      <c r="F120" s="284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82"/>
      <c r="C121" s="283"/>
      <c r="D121" s="283"/>
      <c r="E121" s="283"/>
      <c r="F121" s="284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82"/>
      <c r="C122" s="283"/>
      <c r="D122" s="283"/>
      <c r="E122" s="283"/>
      <c r="F122" s="284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82"/>
      <c r="C123" s="283"/>
      <c r="D123" s="283"/>
      <c r="E123" s="283"/>
      <c r="F123" s="284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82"/>
      <c r="C124" s="283"/>
      <c r="D124" s="283"/>
      <c r="E124" s="283"/>
      <c r="F124" s="284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82"/>
      <c r="C125" s="283"/>
      <c r="D125" s="283"/>
      <c r="E125" s="283"/>
      <c r="F125" s="284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82"/>
      <c r="C126" s="283"/>
      <c r="D126" s="283"/>
      <c r="E126" s="283"/>
      <c r="F126" s="284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82"/>
      <c r="C127" s="80"/>
      <c r="D127" s="80"/>
      <c r="E127" s="80"/>
      <c r="F127" s="81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83"/>
      <c r="C128" s="84"/>
      <c r="D128" s="84"/>
      <c r="E128" s="84"/>
      <c r="F128" s="85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.7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7.75" customHeight="1">
      <c r="A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2.75" customHeight="1">
      <c r="A135" s="2"/>
      <c r="B135" s="204" t="s">
        <v>174</v>
      </c>
      <c r="C135" s="204"/>
      <c r="D135" s="2"/>
      <c r="E135" s="2"/>
      <c r="F135" s="2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73" t="s">
        <v>175</v>
      </c>
      <c r="C136" s="274"/>
      <c r="D136" s="274"/>
      <c r="E136" s="274"/>
      <c r="F136" s="2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74"/>
      <c r="C137" s="274"/>
      <c r="D137" s="274"/>
      <c r="E137" s="274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74"/>
      <c r="C138" s="274"/>
      <c r="D138" s="274"/>
      <c r="E138" s="274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74"/>
      <c r="C139" s="274"/>
      <c r="D139" s="274"/>
      <c r="E139" s="274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74"/>
      <c r="C140" s="274"/>
      <c r="D140" s="274"/>
      <c r="E140" s="274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74"/>
      <c r="C141" s="274"/>
      <c r="D141" s="274"/>
      <c r="E141" s="274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74"/>
      <c r="C142" s="274"/>
      <c r="D142" s="274"/>
      <c r="E142" s="274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1.5" customHeight="1">
      <c r="A143" s="2"/>
      <c r="B143" s="274"/>
      <c r="C143" s="274"/>
      <c r="D143" s="274"/>
      <c r="E143" s="274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73" t="s">
        <v>176</v>
      </c>
      <c r="C144" s="274"/>
      <c r="D144" s="274"/>
      <c r="E144" s="274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74"/>
      <c r="C145" s="274"/>
      <c r="D145" s="274"/>
      <c r="E145" s="274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hidden="1">
      <c r="A146" s="2"/>
      <c r="B146" s="274"/>
      <c r="C146" s="274"/>
      <c r="D146" s="274"/>
      <c r="E146" s="274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74"/>
      <c r="C147" s="274"/>
      <c r="D147" s="274"/>
      <c r="E147" s="274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74"/>
      <c r="C148" s="274"/>
      <c r="D148" s="274"/>
      <c r="E148" s="274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74"/>
      <c r="C149" s="274"/>
      <c r="D149" s="274"/>
      <c r="E149" s="274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74"/>
      <c r="C150" s="274"/>
      <c r="D150" s="274"/>
      <c r="E150" s="274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74"/>
      <c r="C151" s="274"/>
      <c r="D151" s="274"/>
      <c r="E151" s="274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3"/>
      <c r="H1001" s="3"/>
      <c r="I1001" s="3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3"/>
      <c r="H1002" s="3"/>
      <c r="I1002" s="3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3"/>
      <c r="H1003" s="3"/>
      <c r="I1003" s="3"/>
      <c r="J1003" s="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2"/>
      <c r="C1004" s="2"/>
      <c r="D1004" s="2"/>
      <c r="E1004" s="2"/>
      <c r="F1004" s="2"/>
      <c r="G1004" s="3"/>
      <c r="H1004" s="3"/>
      <c r="I1004" s="3"/>
      <c r="J1004" s="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2"/>
      <c r="C1005" s="2"/>
      <c r="D1005" s="2"/>
      <c r="E1005" s="2"/>
      <c r="F1005" s="2"/>
      <c r="G1005" s="3"/>
      <c r="H1005" s="3"/>
      <c r="I1005" s="3"/>
      <c r="J1005" s="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2"/>
      <c r="C1006" s="2"/>
      <c r="D1006" s="2"/>
      <c r="E1006" s="2"/>
      <c r="F1006" s="2"/>
      <c r="G1006" s="3"/>
      <c r="H1006" s="3"/>
      <c r="I1006" s="3"/>
      <c r="J1006" s="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2"/>
      <c r="C1007" s="2"/>
      <c r="D1007" s="2"/>
      <c r="E1007" s="2"/>
      <c r="F1007" s="2"/>
      <c r="G1007" s="3"/>
      <c r="H1007" s="3"/>
      <c r="I1007" s="3"/>
      <c r="J1007" s="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2"/>
      <c r="C1008" s="2"/>
      <c r="D1008" s="2"/>
      <c r="E1008" s="2"/>
      <c r="F1008" s="2"/>
      <c r="G1008" s="3"/>
      <c r="H1008" s="3"/>
      <c r="I1008" s="3"/>
      <c r="J1008" s="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2"/>
      <c r="C1009" s="2"/>
      <c r="D1009" s="2"/>
      <c r="E1009" s="2"/>
      <c r="F1009" s="2"/>
      <c r="G1009" s="3"/>
      <c r="H1009" s="3"/>
      <c r="I1009" s="3"/>
      <c r="J1009" s="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2"/>
      <c r="C1010" s="2"/>
      <c r="D1010" s="2"/>
      <c r="E1010" s="2"/>
      <c r="F1010" s="2"/>
      <c r="G1010" s="3"/>
      <c r="H1010" s="3"/>
      <c r="I1010" s="3"/>
      <c r="J1010" s="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2"/>
      <c r="C1011" s="2"/>
      <c r="D1011" s="2"/>
      <c r="E1011" s="2"/>
      <c r="F1011" s="2"/>
      <c r="G1011" s="3"/>
      <c r="H1011" s="3"/>
      <c r="I1011" s="3"/>
      <c r="J1011" s="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2"/>
      <c r="C1012" s="2"/>
      <c r="D1012" s="2"/>
      <c r="E1012" s="2"/>
      <c r="F1012" s="2"/>
      <c r="G1012" s="3"/>
      <c r="H1012" s="3"/>
      <c r="I1012" s="3"/>
      <c r="J1012" s="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>
      <c r="A1013" s="2"/>
      <c r="B1013" s="2"/>
      <c r="C1013" s="2"/>
      <c r="D1013" s="2"/>
      <c r="E1013" s="2"/>
      <c r="F1013" s="2"/>
      <c r="G1013" s="3"/>
      <c r="H1013" s="3"/>
      <c r="I1013" s="3"/>
      <c r="J1013" s="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>
      <c r="A1014" s="2"/>
      <c r="B1014" s="2"/>
      <c r="C1014" s="2"/>
      <c r="D1014" s="2"/>
      <c r="E1014" s="2"/>
      <c r="F1014" s="2"/>
      <c r="G1014" s="3"/>
      <c r="H1014" s="3"/>
      <c r="I1014" s="3"/>
      <c r="J1014" s="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>
      <c r="A1015" s="2"/>
      <c r="B1015" s="2"/>
      <c r="C1015" s="2"/>
      <c r="D1015" s="2"/>
      <c r="E1015" s="2"/>
      <c r="F1015" s="2"/>
      <c r="G1015" s="3"/>
      <c r="H1015" s="3"/>
      <c r="I1015" s="3"/>
      <c r="J1015" s="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>
      <c r="A1016" s="2"/>
      <c r="B1016" s="2"/>
      <c r="C1016" s="2"/>
      <c r="D1016" s="2"/>
      <c r="E1016" s="2"/>
      <c r="F1016" s="2"/>
      <c r="G1016" s="3"/>
      <c r="H1016" s="3"/>
      <c r="I1016" s="3"/>
      <c r="J1016" s="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>
      <c r="A1017" s="2"/>
      <c r="B1017" s="2"/>
      <c r="C1017" s="2"/>
      <c r="D1017" s="2"/>
      <c r="E1017" s="2"/>
      <c r="F1017" s="2"/>
      <c r="G1017" s="3"/>
      <c r="H1017" s="3"/>
      <c r="I1017" s="3"/>
      <c r="J1017" s="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>
      <c r="A1018" s="2"/>
      <c r="B1018" s="2"/>
      <c r="C1018" s="2"/>
      <c r="D1018" s="2"/>
      <c r="E1018" s="2"/>
      <c r="F1018" s="2"/>
      <c r="G1018" s="3"/>
      <c r="H1018" s="3"/>
      <c r="I1018" s="3"/>
      <c r="J1018" s="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>
      <c r="A1019" s="2"/>
      <c r="B1019" s="2"/>
      <c r="C1019" s="2"/>
      <c r="D1019" s="2"/>
      <c r="E1019" s="2"/>
      <c r="F1019" s="2"/>
      <c r="G1019" s="3"/>
      <c r="H1019" s="3"/>
      <c r="I1019" s="3"/>
      <c r="J1019" s="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>
      <c r="A1020" s="2"/>
      <c r="B1020" s="2"/>
      <c r="C1020" s="2"/>
      <c r="D1020" s="2"/>
      <c r="E1020" s="2"/>
      <c r="F1020" s="2"/>
      <c r="G1020" s="3"/>
      <c r="H1020" s="3"/>
      <c r="I1020" s="3"/>
      <c r="J1020" s="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>
      <c r="A1021" s="2"/>
      <c r="B1021" s="2"/>
      <c r="C1021" s="2"/>
      <c r="D1021" s="2"/>
      <c r="E1021" s="2"/>
      <c r="F1021" s="2"/>
      <c r="G1021" s="3"/>
      <c r="H1021" s="3"/>
      <c r="I1021" s="3"/>
      <c r="J1021" s="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>
      <c r="A1022" s="2"/>
      <c r="B1022" s="2"/>
      <c r="C1022" s="2"/>
      <c r="D1022" s="2"/>
      <c r="E1022" s="2"/>
      <c r="F1022" s="2"/>
      <c r="G1022" s="3"/>
      <c r="H1022" s="3"/>
      <c r="I1022" s="3"/>
      <c r="J1022" s="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>
      <c r="A1023" s="2"/>
      <c r="B1023" s="2"/>
      <c r="C1023" s="2"/>
      <c r="D1023" s="2"/>
      <c r="E1023" s="2"/>
      <c r="F1023" s="2"/>
      <c r="G1023" s="3"/>
      <c r="H1023" s="3"/>
      <c r="I1023" s="3"/>
      <c r="J1023" s="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>
      <c r="A1024" s="2"/>
      <c r="B1024" s="2"/>
      <c r="C1024" s="2"/>
      <c r="D1024" s="2"/>
      <c r="E1024" s="2"/>
      <c r="F1024" s="2"/>
      <c r="G1024" s="3"/>
      <c r="H1024" s="3"/>
      <c r="I1024" s="3"/>
      <c r="J1024" s="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>
      <c r="A1025" s="2"/>
      <c r="B1025" s="2"/>
      <c r="C1025" s="2"/>
      <c r="D1025" s="2"/>
      <c r="E1025" s="2"/>
      <c r="F1025" s="2"/>
      <c r="G1025" s="3"/>
      <c r="H1025" s="3"/>
      <c r="I1025" s="3"/>
      <c r="J1025" s="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>
      <c r="A1026" s="2"/>
      <c r="B1026" s="2"/>
      <c r="C1026" s="2"/>
      <c r="D1026" s="2"/>
      <c r="E1026" s="2"/>
      <c r="F1026" s="2"/>
      <c r="G1026" s="3"/>
      <c r="H1026" s="3"/>
      <c r="I1026" s="3"/>
      <c r="J1026" s="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>
      <c r="A1027" s="2"/>
      <c r="B1027" s="2"/>
      <c r="C1027" s="2"/>
      <c r="D1027" s="2"/>
      <c r="E1027" s="2"/>
      <c r="F1027" s="2"/>
      <c r="G1027" s="3"/>
      <c r="H1027" s="3"/>
      <c r="I1027" s="3"/>
      <c r="J1027" s="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>
      <c r="A1028" s="2"/>
      <c r="B1028" s="2"/>
      <c r="C1028" s="2"/>
      <c r="D1028" s="2"/>
      <c r="E1028" s="2"/>
      <c r="F1028" s="2"/>
      <c r="G1028" s="3"/>
      <c r="H1028" s="3"/>
      <c r="I1028" s="3"/>
      <c r="J1028" s="3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>
      <c r="A1029" s="2"/>
      <c r="B1029" s="2"/>
      <c r="C1029" s="2"/>
      <c r="D1029" s="2"/>
      <c r="E1029" s="2"/>
      <c r="F1029" s="2"/>
      <c r="G1029" s="3"/>
      <c r="H1029" s="3"/>
      <c r="I1029" s="3"/>
      <c r="J1029" s="3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>
      <c r="A1030" s="2"/>
      <c r="B1030" s="2"/>
      <c r="C1030" s="2"/>
      <c r="D1030" s="2"/>
      <c r="E1030" s="2"/>
      <c r="F1030" s="2"/>
      <c r="G1030" s="3"/>
      <c r="H1030" s="3"/>
      <c r="I1030" s="3"/>
      <c r="J1030" s="3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>
      <c r="A1031" s="2"/>
      <c r="B1031" s="2"/>
      <c r="C1031" s="2"/>
      <c r="D1031" s="2"/>
      <c r="E1031" s="2"/>
      <c r="F1031" s="2"/>
      <c r="G1031" s="3"/>
      <c r="H1031" s="3"/>
      <c r="I1031" s="3"/>
      <c r="J1031" s="3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>
      <c r="A1032" s="2"/>
      <c r="B1032" s="2"/>
      <c r="C1032" s="2"/>
      <c r="D1032" s="2"/>
      <c r="E1032" s="2"/>
      <c r="F1032" s="2"/>
      <c r="G1032" s="3"/>
      <c r="H1032" s="3"/>
      <c r="I1032" s="3"/>
      <c r="J1032" s="3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>
      <c r="A1033" s="2"/>
      <c r="B1033" s="2"/>
      <c r="C1033" s="2"/>
      <c r="D1033" s="2"/>
      <c r="E1033" s="2"/>
      <c r="F1033" s="2"/>
      <c r="G1033" s="3"/>
      <c r="H1033" s="3"/>
      <c r="I1033" s="3"/>
      <c r="J1033" s="3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>
      <c r="A1034" s="2"/>
      <c r="B1034" s="2"/>
      <c r="C1034" s="2"/>
      <c r="D1034" s="2"/>
      <c r="E1034" s="2"/>
      <c r="F1034" s="2"/>
      <c r="G1034" s="3"/>
      <c r="H1034" s="3"/>
      <c r="I1034" s="3"/>
      <c r="J1034" s="3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>
      <c r="A1035" s="2"/>
      <c r="B1035" s="2"/>
      <c r="C1035" s="2"/>
      <c r="D1035" s="2"/>
      <c r="E1035" s="2"/>
      <c r="F1035" s="2"/>
      <c r="G1035" s="3"/>
      <c r="H1035" s="3"/>
      <c r="I1035" s="3"/>
      <c r="J1035" s="3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>
      <c r="A1036" s="2"/>
      <c r="B1036" s="2"/>
      <c r="C1036" s="2"/>
      <c r="D1036" s="2"/>
      <c r="E1036" s="2"/>
      <c r="F1036" s="2"/>
      <c r="G1036" s="3"/>
      <c r="H1036" s="3"/>
      <c r="I1036" s="3"/>
      <c r="J1036" s="3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>
      <c r="A1037" s="2"/>
      <c r="B1037" s="2"/>
      <c r="C1037" s="2"/>
      <c r="D1037" s="2"/>
      <c r="E1037" s="2"/>
      <c r="F1037" s="2"/>
      <c r="G1037" s="3"/>
      <c r="H1037" s="3"/>
      <c r="I1037" s="3"/>
      <c r="J1037" s="3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>
      <c r="A1038" s="2"/>
      <c r="B1038" s="2"/>
      <c r="C1038" s="2"/>
      <c r="D1038" s="2"/>
      <c r="E1038" s="2"/>
      <c r="F1038" s="2"/>
      <c r="G1038" s="3"/>
      <c r="H1038" s="3"/>
      <c r="I1038" s="3"/>
      <c r="J1038" s="3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>
      <c r="A1039" s="2"/>
      <c r="B1039" s="2"/>
      <c r="C1039" s="2"/>
      <c r="D1039" s="2"/>
      <c r="E1039" s="2"/>
      <c r="F1039" s="2"/>
      <c r="G1039" s="3"/>
      <c r="H1039" s="3"/>
      <c r="I1039" s="3"/>
      <c r="J1039" s="3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>
      <c r="A1040" s="2"/>
      <c r="B1040" s="2"/>
      <c r="C1040" s="2"/>
      <c r="D1040" s="2"/>
      <c r="E1040" s="2"/>
      <c r="F1040" s="2"/>
      <c r="G1040" s="3"/>
      <c r="H1040" s="3"/>
      <c r="I1040" s="3"/>
      <c r="J1040" s="3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>
      <c r="A1041" s="2"/>
      <c r="B1041" s="2"/>
      <c r="C1041" s="2"/>
      <c r="D1041" s="2"/>
      <c r="E1041" s="2"/>
      <c r="F1041" s="2"/>
      <c r="G1041" s="3"/>
      <c r="H1041" s="3"/>
      <c r="I1041" s="3"/>
      <c r="J1041" s="3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>
      <c r="A1042" s="2"/>
      <c r="B1042" s="2"/>
      <c r="C1042" s="2"/>
      <c r="D1042" s="2"/>
      <c r="E1042" s="2"/>
      <c r="F1042" s="2"/>
      <c r="G1042" s="3"/>
      <c r="H1042" s="3"/>
      <c r="I1042" s="3"/>
      <c r="J1042" s="3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>
      <c r="A1043" s="2"/>
      <c r="B1043" s="2"/>
      <c r="C1043" s="2"/>
      <c r="D1043" s="2"/>
      <c r="E1043" s="2"/>
      <c r="F1043" s="2"/>
      <c r="G1043" s="3"/>
      <c r="H1043" s="3"/>
      <c r="I1043" s="3"/>
      <c r="J1043" s="3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>
      <c r="A1044" s="2"/>
      <c r="B1044" s="2"/>
      <c r="C1044" s="2"/>
      <c r="D1044" s="2"/>
      <c r="E1044" s="2"/>
      <c r="F1044" s="2"/>
      <c r="G1044" s="3"/>
      <c r="H1044" s="3"/>
      <c r="I1044" s="3"/>
      <c r="J1044" s="3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>
      <c r="A1045" s="2"/>
      <c r="B1045" s="2"/>
      <c r="C1045" s="2"/>
      <c r="D1045" s="2"/>
      <c r="E1045" s="2"/>
      <c r="F1045" s="2"/>
      <c r="G1045" s="3"/>
      <c r="H1045" s="3"/>
      <c r="I1045" s="3"/>
      <c r="J1045" s="3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>
      <c r="A1046" s="2"/>
      <c r="B1046" s="2"/>
      <c r="C1046" s="2"/>
      <c r="D1046" s="2"/>
      <c r="E1046" s="2"/>
      <c r="F1046" s="2"/>
      <c r="G1046" s="3"/>
      <c r="H1046" s="3"/>
      <c r="I1046" s="3"/>
      <c r="J1046" s="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>
      <c r="A1047" s="2"/>
      <c r="B1047" s="2"/>
      <c r="C1047" s="2"/>
      <c r="D1047" s="2"/>
      <c r="E1047" s="2"/>
      <c r="F1047" s="2"/>
      <c r="G1047" s="3"/>
      <c r="H1047" s="3"/>
      <c r="I1047" s="3"/>
      <c r="J1047" s="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5:6" ht="15">
      <c r="E1048" s="2"/>
      <c r="F1048" s="2"/>
    </row>
  </sheetData>
  <sheetProtection/>
  <mergeCells count="34">
    <mergeCell ref="B2:G3"/>
    <mergeCell ref="B4:G5"/>
    <mergeCell ref="B7:G7"/>
    <mergeCell ref="B8:D8"/>
    <mergeCell ref="E8:G8"/>
    <mergeCell ref="B28:D30"/>
    <mergeCell ref="A51:A74"/>
    <mergeCell ref="E52:I54"/>
    <mergeCell ref="B59:C59"/>
    <mergeCell ref="B60:E63"/>
    <mergeCell ref="B72:B73"/>
    <mergeCell ref="C72:C73"/>
    <mergeCell ref="B80:C80"/>
    <mergeCell ref="B81:E83"/>
    <mergeCell ref="F87:G87"/>
    <mergeCell ref="F88:G88"/>
    <mergeCell ref="F89:G89"/>
    <mergeCell ref="B35:D35"/>
    <mergeCell ref="B37:C37"/>
    <mergeCell ref="E45:G45"/>
    <mergeCell ref="E46:I51"/>
    <mergeCell ref="F90:G90"/>
    <mergeCell ref="F91:G91"/>
    <mergeCell ref="F92:G92"/>
    <mergeCell ref="F93:G93"/>
    <mergeCell ref="F94:G94"/>
    <mergeCell ref="F95:G95"/>
    <mergeCell ref="B144:E151"/>
    <mergeCell ref="F96:G96"/>
    <mergeCell ref="B106:D106"/>
    <mergeCell ref="B109:F113"/>
    <mergeCell ref="B119:F126"/>
    <mergeCell ref="B135:C135"/>
    <mergeCell ref="B136:E143"/>
  </mergeCells>
  <dataValidations count="2">
    <dataValidation type="list" allowBlank="1" showInputMessage="1" showErrorMessage="1" prompt=" - " sqref="E8">
      <formula1>$N$7:$N$27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52"/>
  <sheetViews>
    <sheetView tabSelected="1" zoomScale="50" zoomScaleNormal="50" zoomScalePageLayoutView="0" workbookViewId="0" topLeftCell="A1">
      <selection activeCell="B110" sqref="B110:D110"/>
    </sheetView>
  </sheetViews>
  <sheetFormatPr defaultColWidth="14.421875" defaultRowHeight="15"/>
  <cols>
    <col min="1" max="1" width="11.7109375" style="4" customWidth="1"/>
    <col min="2" max="2" width="94.57421875" style="4" customWidth="1"/>
    <col min="3" max="3" width="42.8515625" style="4" customWidth="1"/>
    <col min="4" max="4" width="36.140625" style="4" customWidth="1"/>
    <col min="5" max="5" width="35.57421875" style="4" customWidth="1"/>
    <col min="6" max="6" width="43.7109375" style="4" customWidth="1"/>
    <col min="7" max="7" width="41.00390625" style="4" customWidth="1"/>
    <col min="8" max="8" width="2.57421875" style="4" hidden="1" customWidth="1"/>
    <col min="9" max="9" width="29.7109375" style="4" customWidth="1"/>
    <col min="10" max="10" width="33.7109375" style="4" customWidth="1"/>
    <col min="11" max="11" width="21.00390625" style="4" customWidth="1"/>
    <col min="12" max="12" width="21.57421875" style="4" customWidth="1"/>
    <col min="13" max="14" width="8.8515625" style="4" customWidth="1"/>
    <col min="15" max="26" width="8.00390625" style="4" customWidth="1"/>
    <col min="27" max="16384" width="14.421875" style="4" customWidth="1"/>
  </cols>
  <sheetData>
    <row r="1" spans="1:26" ht="15">
      <c r="A1" s="2"/>
      <c r="B1" s="2"/>
      <c r="C1" s="2"/>
      <c r="D1" s="2"/>
      <c r="E1" s="2"/>
      <c r="F1" s="2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/>
      <c r="B2" s="254" t="s">
        <v>25</v>
      </c>
      <c r="C2" s="255"/>
      <c r="D2" s="255"/>
      <c r="E2" s="255"/>
      <c r="F2" s="255"/>
      <c r="G2" s="256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0.5" customHeight="1">
      <c r="A3" s="2"/>
      <c r="B3" s="257"/>
      <c r="C3" s="258"/>
      <c r="D3" s="258"/>
      <c r="E3" s="258"/>
      <c r="F3" s="258"/>
      <c r="G3" s="259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2"/>
      <c r="B4" s="260" t="s">
        <v>62</v>
      </c>
      <c r="C4" s="261"/>
      <c r="D4" s="261"/>
      <c r="E4" s="261"/>
      <c r="F4" s="261"/>
      <c r="G4" s="262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2"/>
      <c r="B5" s="263"/>
      <c r="C5" s="264"/>
      <c r="D5" s="264"/>
      <c r="E5" s="264"/>
      <c r="F5" s="264"/>
      <c r="G5" s="265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"/>
      <c r="B6" s="5"/>
      <c r="C6" s="5"/>
      <c r="D6" s="5"/>
      <c r="E6" s="5"/>
      <c r="F6" s="5"/>
      <c r="G6" s="5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3.5" customHeight="1">
      <c r="A7" s="2"/>
      <c r="B7" s="266" t="s">
        <v>225</v>
      </c>
      <c r="C7" s="267"/>
      <c r="D7" s="267"/>
      <c r="E7" s="267"/>
      <c r="F7" s="267"/>
      <c r="G7" s="197"/>
      <c r="H7" s="3"/>
      <c r="I7" s="3"/>
      <c r="J7" s="3"/>
      <c r="K7" s="2"/>
      <c r="L7" s="2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1.5" customHeight="1">
      <c r="A8" s="2"/>
      <c r="B8" s="268" t="s">
        <v>18</v>
      </c>
      <c r="C8" s="267"/>
      <c r="D8" s="197"/>
      <c r="E8" s="269" t="s">
        <v>21</v>
      </c>
      <c r="F8" s="270"/>
      <c r="G8" s="271"/>
      <c r="H8" s="3"/>
      <c r="I8" s="179"/>
      <c r="J8" s="3"/>
      <c r="K8" s="2"/>
      <c r="L8" s="2"/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7"/>
      <c r="D10" s="7"/>
      <c r="E10" s="7"/>
      <c r="F10" s="2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4" ht="90" customHeight="1">
      <c r="A11" s="8"/>
      <c r="B11" s="9" t="s">
        <v>35</v>
      </c>
      <c r="C11" s="9" t="s">
        <v>28</v>
      </c>
      <c r="D11" s="9" t="s">
        <v>29</v>
      </c>
      <c r="E11" s="9" t="s">
        <v>30</v>
      </c>
      <c r="F11" s="49" t="s">
        <v>84</v>
      </c>
      <c r="G11" s="9" t="s">
        <v>48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59.25" customHeight="1">
      <c r="A12" s="53">
        <v>1</v>
      </c>
      <c r="B12" s="52" t="s">
        <v>226</v>
      </c>
      <c r="C12" s="46">
        <v>44117</v>
      </c>
      <c r="D12" s="47" t="s">
        <v>182</v>
      </c>
      <c r="E12" s="47" t="s">
        <v>31</v>
      </c>
      <c r="F12" s="47" t="s">
        <v>65</v>
      </c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7" customHeight="1">
      <c r="A13" s="53">
        <v>2</v>
      </c>
      <c r="B13" s="52" t="s">
        <v>207</v>
      </c>
      <c r="C13" s="46">
        <v>44120</v>
      </c>
      <c r="D13" s="47" t="s">
        <v>182</v>
      </c>
      <c r="E13" s="47" t="s">
        <v>31</v>
      </c>
      <c r="F13" s="47" t="s">
        <v>54</v>
      </c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74.25" customHeight="1">
      <c r="A14" s="53">
        <v>3</v>
      </c>
      <c r="B14" s="52" t="s">
        <v>208</v>
      </c>
      <c r="C14" s="46">
        <v>44561</v>
      </c>
      <c r="D14" s="47" t="s">
        <v>182</v>
      </c>
      <c r="E14" s="47" t="s">
        <v>32</v>
      </c>
      <c r="F14" s="47" t="s">
        <v>65</v>
      </c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72" customHeight="1">
      <c r="A15" s="53">
        <v>4</v>
      </c>
      <c r="B15" s="52"/>
      <c r="C15" s="46"/>
      <c r="D15" s="47"/>
      <c r="E15" s="47"/>
      <c r="F15" s="47"/>
      <c r="G15" s="10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5" customHeight="1">
      <c r="A16" s="2"/>
      <c r="B16" s="2"/>
      <c r="C16" s="7"/>
      <c r="D16" s="11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.5" customHeight="1">
      <c r="A17" s="2"/>
      <c r="B17" s="91" t="s">
        <v>87</v>
      </c>
      <c r="C17" s="92"/>
      <c r="D17" s="90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8.5" customHeight="1">
      <c r="A18" s="2"/>
      <c r="B18" s="93" t="s">
        <v>85</v>
      </c>
      <c r="C18" s="94"/>
      <c r="D18" s="2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5" customHeight="1">
      <c r="A19" s="2"/>
      <c r="B19" s="95" t="s">
        <v>86</v>
      </c>
      <c r="C19" s="96"/>
      <c r="D19" s="11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8.5" customHeight="1">
      <c r="A20" s="2"/>
      <c r="B20" s="89"/>
      <c r="C20" s="7"/>
      <c r="D20" s="11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5" customHeight="1">
      <c r="A21" s="2"/>
      <c r="B21" s="89"/>
      <c r="C21" s="7"/>
      <c r="D21" s="11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2"/>
      <c r="B22" s="89"/>
      <c r="C22" s="7"/>
      <c r="D22" s="11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 customHeight="1">
      <c r="A23" s="2"/>
      <c r="B23" s="89"/>
      <c r="C23" s="7"/>
      <c r="D23" s="11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 customHeight="1">
      <c r="A24" s="2"/>
      <c r="B24" s="89"/>
      <c r="C24" s="7"/>
      <c r="D24" s="11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76" customFormat="1" ht="28.5" customHeight="1">
      <c r="A25" s="171"/>
      <c r="B25" s="172"/>
      <c r="C25" s="173"/>
      <c r="D25" s="174"/>
      <c r="E25" s="175"/>
      <c r="F25" s="175"/>
      <c r="G25" s="175"/>
      <c r="H25" s="175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8.5" customHeight="1">
      <c r="A26" s="2"/>
      <c r="B26" s="89"/>
      <c r="C26" s="7"/>
      <c r="D26" s="11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28.5" customHeight="1">
      <c r="A27" s="2"/>
      <c r="B27" s="2"/>
      <c r="C27" s="7"/>
      <c r="D27" s="7"/>
      <c r="E27" s="7"/>
      <c r="F27" s="2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2"/>
      <c r="B28" s="272" t="s">
        <v>148</v>
      </c>
      <c r="C28" s="272"/>
      <c r="D28" s="272"/>
      <c r="E28" s="7"/>
      <c r="F28" s="2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>
      <c r="A29" s="2"/>
      <c r="B29" s="272"/>
      <c r="C29" s="272"/>
      <c r="D29" s="272"/>
      <c r="E29" s="7"/>
      <c r="F29" s="2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customHeight="1">
      <c r="A30" s="2"/>
      <c r="B30" s="272"/>
      <c r="C30" s="272"/>
      <c r="D30" s="272"/>
      <c r="E30" s="7"/>
      <c r="F30" s="2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2"/>
      <c r="B31" s="88"/>
      <c r="C31" s="88"/>
      <c r="D31" s="88"/>
      <c r="E31" s="7"/>
      <c r="F31" s="2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>
      <c r="A32" s="2"/>
      <c r="B32" s="88"/>
      <c r="C32" s="88"/>
      <c r="D32" s="88"/>
      <c r="E32" s="7"/>
      <c r="F32" s="2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customHeight="1">
      <c r="A33" s="2"/>
      <c r="B33" s="88"/>
      <c r="C33" s="88"/>
      <c r="D33" s="88"/>
      <c r="E33" s="7"/>
      <c r="F33" s="2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3.75" customHeight="1">
      <c r="A34" s="2"/>
      <c r="B34" s="48"/>
      <c r="C34" s="12"/>
      <c r="D34" s="7"/>
      <c r="E34" s="7"/>
      <c r="F34" s="2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3.75" customHeight="1">
      <c r="A35" s="2"/>
      <c r="B35" s="242" t="s">
        <v>81</v>
      </c>
      <c r="C35" s="242"/>
      <c r="D35" s="242"/>
      <c r="E35" s="7"/>
      <c r="F35" s="2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5" customFormat="1" ht="33.75" customHeight="1">
      <c r="A36" s="2"/>
      <c r="B36" s="67"/>
      <c r="C36" s="67"/>
      <c r="D36" s="7"/>
      <c r="E36" s="7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5" customFormat="1" ht="33.75" customHeight="1">
      <c r="A37" s="2"/>
      <c r="B37" s="205" t="s">
        <v>82</v>
      </c>
      <c r="C37" s="205"/>
      <c r="E37" s="7"/>
      <c r="F37" s="2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3.75" customHeight="1">
      <c r="A38" s="2"/>
      <c r="B38" s="162" t="s">
        <v>152</v>
      </c>
      <c r="C38" s="12"/>
      <c r="D38" s="7"/>
      <c r="E38" s="7"/>
      <c r="F38" s="2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.75" customHeight="1">
      <c r="A39" s="2"/>
      <c r="B39" s="162"/>
      <c r="C39" s="12"/>
      <c r="D39" s="7"/>
      <c r="E39" s="7"/>
      <c r="F39" s="2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3.75" customHeight="1">
      <c r="A40" s="2"/>
      <c r="B40" s="14" t="s">
        <v>26</v>
      </c>
      <c r="C40" s="7"/>
      <c r="D40" s="7"/>
      <c r="E40" s="7"/>
      <c r="F40" s="2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3.75" customHeight="1">
      <c r="A41" s="2"/>
      <c r="B41" s="68" t="s">
        <v>63</v>
      </c>
      <c r="C41" s="68" t="s">
        <v>64</v>
      </c>
      <c r="D41" s="69" t="s">
        <v>27</v>
      </c>
      <c r="E41" s="7"/>
      <c r="F41" s="2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8.5" customHeight="1">
      <c r="A42" s="2"/>
      <c r="B42" s="70">
        <v>3</v>
      </c>
      <c r="C42" s="70">
        <v>2</v>
      </c>
      <c r="D42" s="71">
        <f>C42/B42</f>
        <v>0.6666666666666666</v>
      </c>
      <c r="E42" s="7"/>
      <c r="F42" s="2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3.75" customHeight="1">
      <c r="A43" s="2"/>
      <c r="B43" s="48"/>
      <c r="C43" s="12"/>
      <c r="D43" s="7"/>
      <c r="E43" s="7"/>
      <c r="F43" s="2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3.75" customHeight="1">
      <c r="A44" s="2"/>
      <c r="B44" s="51" t="s">
        <v>34</v>
      </c>
      <c r="C44" s="12"/>
      <c r="D44" s="7"/>
      <c r="F44" s="2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1.75" customHeight="1">
      <c r="A45" s="2"/>
      <c r="B45" s="72" t="s">
        <v>76</v>
      </c>
      <c r="C45" s="73" t="s">
        <v>77</v>
      </c>
      <c r="E45" s="244" t="s">
        <v>78</v>
      </c>
      <c r="F45" s="244"/>
      <c r="G45" s="244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7.25" customHeight="1">
      <c r="A46" s="2"/>
      <c r="B46" s="74" t="s">
        <v>73</v>
      </c>
      <c r="C46" s="75">
        <v>0</v>
      </c>
      <c r="D46" s="7"/>
      <c r="E46" s="207" t="s">
        <v>177</v>
      </c>
      <c r="F46" s="208"/>
      <c r="G46" s="208"/>
      <c r="H46" s="208"/>
      <c r="I46" s="209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3.75">
      <c r="A47" s="2"/>
      <c r="B47" s="74" t="s">
        <v>74</v>
      </c>
      <c r="C47" s="76">
        <v>48300</v>
      </c>
      <c r="D47" s="2"/>
      <c r="E47" s="210"/>
      <c r="F47" s="211"/>
      <c r="G47" s="211"/>
      <c r="H47" s="211"/>
      <c r="I47" s="21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.75" customHeight="1">
      <c r="A48" s="2"/>
      <c r="B48" s="74" t="s">
        <v>75</v>
      </c>
      <c r="C48" s="75">
        <v>0</v>
      </c>
      <c r="D48" s="2"/>
      <c r="E48" s="210"/>
      <c r="F48" s="211"/>
      <c r="G48" s="211"/>
      <c r="H48" s="211"/>
      <c r="I48" s="21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9" customHeight="1">
      <c r="A49" s="2"/>
      <c r="B49" s="74" t="s">
        <v>72</v>
      </c>
      <c r="C49" s="76">
        <v>0</v>
      </c>
      <c r="D49" s="13"/>
      <c r="E49" s="210"/>
      <c r="F49" s="211"/>
      <c r="G49" s="211"/>
      <c r="H49" s="211"/>
      <c r="I49" s="21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9" customHeight="1">
      <c r="A50" s="2"/>
      <c r="B50" s="77" t="s">
        <v>66</v>
      </c>
      <c r="C50" s="78">
        <f>SUM(C46:C49)</f>
        <v>48300</v>
      </c>
      <c r="E50" s="210"/>
      <c r="F50" s="211"/>
      <c r="G50" s="211"/>
      <c r="H50" s="211"/>
      <c r="I50" s="21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0.5" customHeight="1">
      <c r="A51" s="206"/>
      <c r="B51" s="15"/>
      <c r="C51" s="2"/>
      <c r="D51" s="2"/>
      <c r="E51" s="213"/>
      <c r="F51" s="214"/>
      <c r="G51" s="214"/>
      <c r="H51" s="214"/>
      <c r="I51" s="215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>
      <c r="A52" s="206"/>
      <c r="B52" s="15"/>
      <c r="C52" s="2"/>
      <c r="D52" s="2"/>
      <c r="E52" s="245" t="s">
        <v>151</v>
      </c>
      <c r="F52" s="246"/>
      <c r="G52" s="246"/>
      <c r="H52" s="246"/>
      <c r="I52" s="247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>
      <c r="A53" s="206"/>
      <c r="B53" s="15"/>
      <c r="C53" s="2"/>
      <c r="D53" s="2"/>
      <c r="E53" s="248"/>
      <c r="F53" s="249"/>
      <c r="G53" s="249"/>
      <c r="H53" s="249"/>
      <c r="I53" s="250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4.5" customHeight="1">
      <c r="A54" s="206"/>
      <c r="B54" s="15"/>
      <c r="C54" s="2"/>
      <c r="D54" s="2" t="s">
        <v>149</v>
      </c>
      <c r="E54" s="251"/>
      <c r="F54" s="252"/>
      <c r="G54" s="252"/>
      <c r="H54" s="252"/>
      <c r="I54" s="25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4.5" customHeight="1">
      <c r="A55" s="206"/>
      <c r="B55" s="15"/>
      <c r="C55" s="2"/>
      <c r="D55" s="2"/>
      <c r="E55" s="178"/>
      <c r="F55" s="178"/>
      <c r="G55" s="178"/>
      <c r="H55" s="178"/>
      <c r="I55" s="178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4.5" customHeight="1">
      <c r="A56" s="206"/>
      <c r="B56" s="15"/>
      <c r="C56" s="2"/>
      <c r="D56" s="2"/>
      <c r="E56" s="178"/>
      <c r="F56" s="178"/>
      <c r="G56" s="178"/>
      <c r="H56" s="178"/>
      <c r="I56" s="178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>
      <c r="A57" s="206"/>
      <c r="B57" s="15"/>
      <c r="C57" s="2"/>
      <c r="D57" s="2"/>
      <c r="E57" s="178"/>
      <c r="F57" s="178"/>
      <c r="G57" s="178"/>
      <c r="H57" s="178"/>
      <c r="I57" s="178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>
      <c r="A58" s="206"/>
      <c r="B58" s="15"/>
      <c r="C58" s="2"/>
      <c r="D58" s="2"/>
      <c r="E58" s="178"/>
      <c r="F58" s="178"/>
      <c r="G58" s="178"/>
      <c r="H58" s="178"/>
      <c r="I58" s="178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75" customHeight="1">
      <c r="A59" s="206"/>
      <c r="B59" s="243" t="s">
        <v>80</v>
      </c>
      <c r="C59" s="243"/>
      <c r="E59" s="178"/>
      <c r="F59" s="178"/>
      <c r="G59" s="178"/>
      <c r="H59" s="178"/>
      <c r="I59" s="178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customHeight="1">
      <c r="A60" s="206"/>
      <c r="B60" s="216" t="s">
        <v>237</v>
      </c>
      <c r="C60" s="217"/>
      <c r="D60" s="217"/>
      <c r="E60" s="218"/>
      <c r="F60" s="178"/>
      <c r="G60" s="178"/>
      <c r="H60" s="178"/>
      <c r="I60" s="178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5">
      <c r="A61" s="206"/>
      <c r="B61" s="219"/>
      <c r="C61" s="220"/>
      <c r="D61" s="220"/>
      <c r="E61" s="221"/>
      <c r="F61" s="178"/>
      <c r="G61" s="178"/>
      <c r="H61" s="178"/>
      <c r="I61" s="178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>
      <c r="A62" s="206"/>
      <c r="B62" s="219"/>
      <c r="C62" s="220"/>
      <c r="D62" s="220"/>
      <c r="E62" s="221"/>
      <c r="F62" s="178"/>
      <c r="G62" s="178"/>
      <c r="H62" s="178"/>
      <c r="I62" s="178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>
      <c r="A63" s="206"/>
      <c r="B63" s="222"/>
      <c r="C63" s="223"/>
      <c r="D63" s="223"/>
      <c r="E63" s="224"/>
      <c r="F63" s="178"/>
      <c r="G63" s="178"/>
      <c r="H63" s="178"/>
      <c r="I63" s="178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>
      <c r="A64" s="206"/>
      <c r="B64" s="15"/>
      <c r="C64" s="2"/>
      <c r="D64" s="2"/>
      <c r="E64" s="178"/>
      <c r="F64" s="178"/>
      <c r="G64" s="178"/>
      <c r="H64" s="178"/>
      <c r="I64" s="178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06"/>
      <c r="B65" s="16"/>
      <c r="C65" s="17"/>
      <c r="D65" s="17"/>
      <c r="E65" s="2"/>
      <c r="F65" s="2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4.5" customHeight="1">
      <c r="A66" s="206"/>
      <c r="B66" s="51" t="s">
        <v>68</v>
      </c>
      <c r="C66" s="17"/>
      <c r="D66" s="17"/>
      <c r="E66" s="2"/>
      <c r="F66" s="2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45" customFormat="1" ht="53.25" customHeight="1">
      <c r="A67" s="206"/>
      <c r="B67" s="61" t="s">
        <v>183</v>
      </c>
      <c r="C67" s="62">
        <v>2127</v>
      </c>
      <c r="D67" s="50"/>
      <c r="E67" s="55"/>
      <c r="F67" s="55"/>
      <c r="G67" s="55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45" customFormat="1" ht="54.75" customHeight="1">
      <c r="A68" s="206"/>
      <c r="B68" s="61" t="s">
        <v>184</v>
      </c>
      <c r="C68" s="62">
        <v>0</v>
      </c>
      <c r="D68" s="18"/>
      <c r="E68" s="55"/>
      <c r="F68" s="55"/>
      <c r="G68" s="55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45" customFormat="1" ht="59.25" customHeight="1">
      <c r="A69" s="206"/>
      <c r="B69" s="61" t="s">
        <v>69</v>
      </c>
      <c r="C69" s="63">
        <f>C68/C67</f>
        <v>0</v>
      </c>
      <c r="D69" s="2"/>
      <c r="E69" s="55"/>
      <c r="F69" s="55"/>
      <c r="G69" s="55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45" customFormat="1" ht="59.25" customHeight="1">
      <c r="A70" s="206"/>
      <c r="B70" s="56"/>
      <c r="C70" s="54"/>
      <c r="D70" s="2"/>
      <c r="E70" s="55"/>
      <c r="F70" s="55"/>
      <c r="G70" s="55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45" customFormat="1" ht="59.25" customHeight="1">
      <c r="A71" s="206"/>
      <c r="B71" s="51" t="s">
        <v>67</v>
      </c>
      <c r="D71" s="2"/>
      <c r="E71" s="55"/>
      <c r="F71" s="55"/>
      <c r="G71" s="55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45" customFormat="1" ht="59.25" customHeight="1">
      <c r="A72" s="206"/>
      <c r="B72" s="241" t="s">
        <v>227</v>
      </c>
      <c r="C72" s="238" t="e">
        <f>C50/C68</f>
        <v>#DIV/0!</v>
      </c>
      <c r="D72" s="2"/>
      <c r="E72" s="55"/>
      <c r="F72" s="55"/>
      <c r="G72" s="55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45" customFormat="1" ht="59.25" customHeight="1">
      <c r="A73" s="206"/>
      <c r="B73" s="241"/>
      <c r="C73" s="238"/>
      <c r="D73" s="2"/>
      <c r="E73" s="55"/>
      <c r="F73" s="55"/>
      <c r="G73" s="55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45" customFormat="1" ht="59.25" customHeight="1">
      <c r="A74" s="206"/>
      <c r="B74" s="58"/>
      <c r="C74" s="59"/>
      <c r="D74" s="2"/>
      <c r="E74" s="55"/>
      <c r="F74" s="55"/>
      <c r="G74" s="55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45" customFormat="1" ht="59.25" customHeight="1">
      <c r="A75" s="206"/>
      <c r="B75" s="56"/>
      <c r="C75" s="54"/>
      <c r="D75" s="2"/>
      <c r="E75" s="55"/>
      <c r="F75" s="55"/>
      <c r="G75" s="55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45" customFormat="1" ht="15.75" customHeight="1" hidden="1">
      <c r="A76" s="2"/>
      <c r="C76" s="2"/>
      <c r="D76" s="2"/>
      <c r="E76" s="2"/>
      <c r="F76" s="2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45" customFormat="1" ht="15.75" customHeight="1">
      <c r="A77" s="2"/>
      <c r="C77" s="2"/>
      <c r="D77" s="2"/>
      <c r="E77" s="2"/>
      <c r="F77" s="2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45" customFormat="1" ht="15.75" customHeight="1">
      <c r="A78" s="2"/>
      <c r="C78" s="2"/>
      <c r="D78" s="2"/>
      <c r="E78" s="2"/>
      <c r="F78" s="2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45" customFormat="1" ht="15.75" customHeight="1">
      <c r="A79" s="2"/>
      <c r="C79" s="2"/>
      <c r="D79" s="2"/>
      <c r="E79" s="2"/>
      <c r="F79" s="2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45" customFormat="1" ht="15.75" customHeight="1">
      <c r="A80" s="2"/>
      <c r="C80" s="2"/>
      <c r="D80" s="2"/>
      <c r="E80" s="2"/>
      <c r="F80" s="2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45" customFormat="1" ht="15.75" customHeight="1">
      <c r="A81" s="2"/>
      <c r="C81" s="2"/>
      <c r="D81" s="2"/>
      <c r="E81" s="2"/>
      <c r="F81" s="2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45" customFormat="1" ht="15.75" customHeight="1">
      <c r="A82" s="2"/>
      <c r="C82" s="2"/>
      <c r="D82" s="2"/>
      <c r="E82" s="2"/>
      <c r="F82" s="2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45" customFormat="1" ht="15.75" customHeight="1">
      <c r="A83" s="2"/>
      <c r="C83" s="2"/>
      <c r="D83" s="2"/>
      <c r="E83" s="2"/>
      <c r="F83" s="2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5" s="45" customFormat="1" ht="37.5" customHeight="1">
      <c r="A84" s="2"/>
      <c r="B84" s="239" t="s">
        <v>169</v>
      </c>
      <c r="C84" s="239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6" s="45" customFormat="1" ht="23.25" customHeight="1">
      <c r="A85" s="2"/>
      <c r="B85" s="225" t="s">
        <v>170</v>
      </c>
      <c r="C85" s="226"/>
      <c r="D85" s="226"/>
      <c r="E85" s="227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45" customFormat="1" ht="15.75" customHeight="1">
      <c r="A86" s="2"/>
      <c r="B86" s="228"/>
      <c r="C86" s="229"/>
      <c r="D86" s="229"/>
      <c r="E86" s="230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45" customFormat="1" ht="15.75" customHeight="1">
      <c r="A87" s="2"/>
      <c r="B87" s="231"/>
      <c r="C87" s="232"/>
      <c r="D87" s="232"/>
      <c r="E87" s="23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45" customFormat="1" ht="15.75" customHeight="1">
      <c r="A88" s="2"/>
      <c r="B88" s="163"/>
      <c r="C88" s="163"/>
      <c r="D88" s="163"/>
      <c r="E88" s="16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45" customFormat="1" ht="15.75" customHeight="1">
      <c r="A89" s="2"/>
      <c r="B89" s="163"/>
      <c r="C89" s="163"/>
      <c r="D89" s="163"/>
      <c r="E89" s="16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45" customFormat="1" ht="3.75" customHeight="1">
      <c r="A90" s="2"/>
      <c r="B90" s="163"/>
      <c r="C90" s="163"/>
      <c r="D90" s="163"/>
      <c r="E90" s="16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7" s="45" customFormat="1" ht="48" customHeight="1">
      <c r="A91" s="2"/>
      <c r="B91" s="164" t="s">
        <v>162</v>
      </c>
      <c r="C91" s="165" t="s">
        <v>163</v>
      </c>
      <c r="D91" s="166" t="s">
        <v>168</v>
      </c>
      <c r="E91" s="166" t="s">
        <v>172</v>
      </c>
      <c r="F91" s="240" t="s">
        <v>171</v>
      </c>
      <c r="G91" s="240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45" customFormat="1" ht="25.5" customHeight="1">
      <c r="A92" s="2"/>
      <c r="B92" s="167" t="s">
        <v>153</v>
      </c>
      <c r="C92" s="177" t="s">
        <v>164</v>
      </c>
      <c r="D92" s="168">
        <v>15351.2</v>
      </c>
      <c r="E92" s="168"/>
      <c r="F92" s="202"/>
      <c r="G92" s="20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45" customFormat="1" ht="28.5" customHeight="1">
      <c r="A93" s="2"/>
      <c r="B93" s="167" t="s">
        <v>154</v>
      </c>
      <c r="C93" s="177" t="s">
        <v>165</v>
      </c>
      <c r="D93" s="169">
        <v>12.55</v>
      </c>
      <c r="E93" s="169"/>
      <c r="F93" s="202"/>
      <c r="G93" s="20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45" customFormat="1" ht="26.25" customHeight="1">
      <c r="A94" s="2"/>
      <c r="B94" s="167" t="s">
        <v>155</v>
      </c>
      <c r="C94" s="177" t="s">
        <v>165</v>
      </c>
      <c r="D94" s="170">
        <v>11.3</v>
      </c>
      <c r="E94" s="170"/>
      <c r="F94" s="202"/>
      <c r="G94" s="20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45" customFormat="1" ht="25.5" customHeight="1">
      <c r="A95" s="2"/>
      <c r="B95" s="167" t="s">
        <v>156</v>
      </c>
      <c r="C95" s="177" t="s">
        <v>166</v>
      </c>
      <c r="D95" s="169">
        <v>1.11</v>
      </c>
      <c r="E95" s="169"/>
      <c r="F95" s="202"/>
      <c r="G95" s="20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45" customFormat="1" ht="28.5" customHeight="1">
      <c r="A96" s="2"/>
      <c r="B96" s="167" t="s">
        <v>157</v>
      </c>
      <c r="C96" s="177" t="s">
        <v>165</v>
      </c>
      <c r="D96" s="170">
        <v>0.79</v>
      </c>
      <c r="E96" s="170"/>
      <c r="F96" s="202"/>
      <c r="G96" s="20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45" customFormat="1" ht="30.75" customHeight="1">
      <c r="A97" s="2"/>
      <c r="B97" s="167" t="s">
        <v>158</v>
      </c>
      <c r="C97" s="177" t="s">
        <v>167</v>
      </c>
      <c r="D97" s="170">
        <v>0.09</v>
      </c>
      <c r="E97" s="170"/>
      <c r="F97" s="202"/>
      <c r="G97" s="20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45" customFormat="1" ht="28.5" customHeight="1">
      <c r="A98" s="2"/>
      <c r="B98" s="167" t="s">
        <v>159</v>
      </c>
      <c r="C98" s="177" t="s">
        <v>167</v>
      </c>
      <c r="D98" s="169">
        <v>3.5</v>
      </c>
      <c r="E98" s="169"/>
      <c r="F98" s="202"/>
      <c r="G98" s="20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45" customFormat="1" ht="32.25" customHeight="1">
      <c r="A99" s="2"/>
      <c r="B99" s="167" t="s">
        <v>160</v>
      </c>
      <c r="C99" s="177" t="s">
        <v>166</v>
      </c>
      <c r="D99" s="169">
        <v>4.59</v>
      </c>
      <c r="E99" s="169"/>
      <c r="F99" s="202"/>
      <c r="G99" s="20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45" customFormat="1" ht="30" customHeight="1">
      <c r="A100" s="2"/>
      <c r="B100" s="167" t="s">
        <v>161</v>
      </c>
      <c r="C100" s="177" t="s">
        <v>165</v>
      </c>
      <c r="D100" s="170">
        <v>52.44</v>
      </c>
      <c r="E100" s="170"/>
      <c r="F100" s="202"/>
      <c r="G100" s="20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6" s="45" customFormat="1" ht="15.75" customHeight="1">
      <c r="A101" s="2"/>
      <c r="C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45" customFormat="1" ht="15.75" customHeight="1">
      <c r="A102" s="2"/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45" customFormat="1" ht="15.75" customHeight="1">
      <c r="A103" s="2"/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45" customFormat="1" ht="15.75" customHeight="1">
      <c r="A104" s="2"/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45" customFormat="1" ht="15.75" customHeight="1">
      <c r="A105" s="2"/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45" customFormat="1" ht="15.75" customHeight="1">
      <c r="A106" s="2"/>
      <c r="C106" s="2"/>
      <c r="D106" s="2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45" customFormat="1" ht="15.75" customHeight="1">
      <c r="A107" s="2"/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45" customFormat="1" ht="15.75" customHeight="1">
      <c r="A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45" customFormat="1" ht="15.75" customHeight="1">
      <c r="A109" s="2"/>
      <c r="C109" s="2"/>
      <c r="D109" s="2"/>
      <c r="E109" s="2"/>
      <c r="F109" s="2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45" customFormat="1" ht="49.5" customHeight="1">
      <c r="A110" s="2"/>
      <c r="B110" s="275" t="s">
        <v>79</v>
      </c>
      <c r="C110" s="275"/>
      <c r="D110" s="275"/>
      <c r="E110" s="2"/>
      <c r="F110" s="2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45" customFormat="1" ht="15.75" customHeight="1">
      <c r="A111" s="2"/>
      <c r="C111" s="2"/>
      <c r="D111" s="2"/>
      <c r="E111" s="2"/>
      <c r="F111" s="2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45" customFormat="1" ht="15.75" customHeight="1">
      <c r="A112" s="2"/>
      <c r="C112" s="2"/>
      <c r="D112" s="2"/>
      <c r="E112" s="2"/>
      <c r="F112" s="2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45" customFormat="1" ht="15.75" customHeight="1">
      <c r="A113" s="2"/>
      <c r="B113" s="276" t="s">
        <v>243</v>
      </c>
      <c r="C113" s="277"/>
      <c r="D113" s="277"/>
      <c r="E113" s="277"/>
      <c r="F113" s="278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45" customFormat="1" ht="15.75" customHeight="1">
      <c r="A114" s="2"/>
      <c r="B114" s="279"/>
      <c r="C114" s="280"/>
      <c r="D114" s="280"/>
      <c r="E114" s="280"/>
      <c r="F114" s="281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45" customFormat="1" ht="15.75" customHeight="1">
      <c r="A115" s="2"/>
      <c r="B115" s="279"/>
      <c r="C115" s="280"/>
      <c r="D115" s="280"/>
      <c r="E115" s="280"/>
      <c r="F115" s="281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45" customFormat="1" ht="15.75" customHeight="1">
      <c r="A116" s="2"/>
      <c r="B116" s="279"/>
      <c r="C116" s="280"/>
      <c r="D116" s="280"/>
      <c r="E116" s="280"/>
      <c r="F116" s="281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45" customFormat="1" ht="66" customHeight="1">
      <c r="A117" s="2"/>
      <c r="B117" s="279"/>
      <c r="C117" s="280"/>
      <c r="D117" s="280"/>
      <c r="E117" s="280"/>
      <c r="F117" s="281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45" customFormat="1" ht="15.75" customHeight="1">
      <c r="A118" s="2"/>
      <c r="B118" s="79"/>
      <c r="C118" s="80"/>
      <c r="D118" s="80"/>
      <c r="E118" s="80"/>
      <c r="F118" s="81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45" customFormat="1" ht="15.75" customHeight="1">
      <c r="A119" s="2"/>
      <c r="B119" s="79"/>
      <c r="C119" s="80"/>
      <c r="D119" s="80"/>
      <c r="E119" s="80"/>
      <c r="F119" s="81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79"/>
      <c r="C120" s="80"/>
      <c r="D120" s="80"/>
      <c r="E120" s="80"/>
      <c r="F120" s="81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82"/>
      <c r="C121" s="80"/>
      <c r="D121" s="80"/>
      <c r="E121" s="80"/>
      <c r="F121" s="81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82"/>
      <c r="C122" s="80"/>
      <c r="D122" s="80"/>
      <c r="E122" s="80"/>
      <c r="F122" s="81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82"/>
      <c r="C123" s="283"/>
      <c r="D123" s="283"/>
      <c r="E123" s="283"/>
      <c r="F123" s="284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82"/>
      <c r="C124" s="283"/>
      <c r="D124" s="283"/>
      <c r="E124" s="283"/>
      <c r="F124" s="284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82"/>
      <c r="C125" s="283"/>
      <c r="D125" s="283"/>
      <c r="E125" s="283"/>
      <c r="F125" s="284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82"/>
      <c r="C126" s="283"/>
      <c r="D126" s="283"/>
      <c r="E126" s="283"/>
      <c r="F126" s="284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82"/>
      <c r="C127" s="283"/>
      <c r="D127" s="283"/>
      <c r="E127" s="283"/>
      <c r="F127" s="284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82"/>
      <c r="C128" s="283"/>
      <c r="D128" s="283"/>
      <c r="E128" s="283"/>
      <c r="F128" s="284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82"/>
      <c r="C129" s="283"/>
      <c r="D129" s="283"/>
      <c r="E129" s="283"/>
      <c r="F129" s="284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3" customHeight="1">
      <c r="A130" s="2"/>
      <c r="B130" s="282"/>
      <c r="C130" s="283"/>
      <c r="D130" s="283"/>
      <c r="E130" s="283"/>
      <c r="F130" s="284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82"/>
      <c r="C131" s="80"/>
      <c r="D131" s="80"/>
      <c r="E131" s="80"/>
      <c r="F131" s="81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83"/>
      <c r="C132" s="84"/>
      <c r="D132" s="84"/>
      <c r="E132" s="84"/>
      <c r="F132" s="85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5" customHeight="1">
      <c r="A136" s="2"/>
      <c r="B136" s="2"/>
      <c r="C136" s="2"/>
      <c r="D136" s="2"/>
      <c r="E136" s="2"/>
      <c r="F136" s="2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.75" customHeight="1">
      <c r="A137" s="2"/>
      <c r="B137" s="2"/>
      <c r="C137" s="2"/>
      <c r="D137" s="2"/>
      <c r="E137" s="2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7.75" customHeight="1">
      <c r="A138" s="2"/>
      <c r="C138" s="2"/>
      <c r="D138" s="2"/>
      <c r="E138" s="2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2.75" customHeight="1">
      <c r="A139" s="2"/>
      <c r="B139" s="204" t="s">
        <v>174</v>
      </c>
      <c r="C139" s="204"/>
      <c r="D139" s="2"/>
      <c r="E139" s="2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73" t="s">
        <v>175</v>
      </c>
      <c r="C140" s="274"/>
      <c r="D140" s="274"/>
      <c r="E140" s="274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74"/>
      <c r="C141" s="274"/>
      <c r="D141" s="274"/>
      <c r="E141" s="274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74"/>
      <c r="C142" s="274"/>
      <c r="D142" s="274"/>
      <c r="E142" s="274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74"/>
      <c r="C143" s="274"/>
      <c r="D143" s="274"/>
      <c r="E143" s="274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74"/>
      <c r="C144" s="274"/>
      <c r="D144" s="274"/>
      <c r="E144" s="274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74"/>
      <c r="C145" s="274"/>
      <c r="D145" s="274"/>
      <c r="E145" s="274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74"/>
      <c r="C146" s="274"/>
      <c r="D146" s="274"/>
      <c r="E146" s="274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1.5" customHeight="1">
      <c r="A147" s="2"/>
      <c r="B147" s="274"/>
      <c r="C147" s="274"/>
      <c r="D147" s="274"/>
      <c r="E147" s="274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73" t="s">
        <v>176</v>
      </c>
      <c r="C148" s="274"/>
      <c r="D148" s="274"/>
      <c r="E148" s="274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74"/>
      <c r="C149" s="274"/>
      <c r="D149" s="274"/>
      <c r="E149" s="274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hidden="1">
      <c r="A150" s="2"/>
      <c r="B150" s="274"/>
      <c r="C150" s="274"/>
      <c r="D150" s="274"/>
      <c r="E150" s="274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74"/>
      <c r="C151" s="274"/>
      <c r="D151" s="274"/>
      <c r="E151" s="274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74"/>
      <c r="C152" s="274"/>
      <c r="D152" s="274"/>
      <c r="E152" s="274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74"/>
      <c r="C153" s="274"/>
      <c r="D153" s="274"/>
      <c r="E153" s="274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74"/>
      <c r="C154" s="274"/>
      <c r="D154" s="274"/>
      <c r="E154" s="274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74"/>
      <c r="C155" s="274"/>
      <c r="D155" s="274"/>
      <c r="E155" s="274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3"/>
      <c r="H1001" s="3"/>
      <c r="I1001" s="3"/>
      <c r="J1001" s="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3"/>
      <c r="H1002" s="3"/>
      <c r="I1002" s="3"/>
      <c r="J1002" s="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3"/>
      <c r="H1003" s="3"/>
      <c r="I1003" s="3"/>
      <c r="J1003" s="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2"/>
      <c r="C1004" s="2"/>
      <c r="D1004" s="2"/>
      <c r="E1004" s="2"/>
      <c r="F1004" s="2"/>
      <c r="G1004" s="3"/>
      <c r="H1004" s="3"/>
      <c r="I1004" s="3"/>
      <c r="J1004" s="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2"/>
      <c r="C1005" s="2"/>
      <c r="D1005" s="2"/>
      <c r="E1005" s="2"/>
      <c r="F1005" s="2"/>
      <c r="G1005" s="3"/>
      <c r="H1005" s="3"/>
      <c r="I1005" s="3"/>
      <c r="J1005" s="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2"/>
      <c r="C1006" s="2"/>
      <c r="D1006" s="2"/>
      <c r="E1006" s="2"/>
      <c r="F1006" s="2"/>
      <c r="G1006" s="3"/>
      <c r="H1006" s="3"/>
      <c r="I1006" s="3"/>
      <c r="J1006" s="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2"/>
      <c r="C1007" s="2"/>
      <c r="D1007" s="2"/>
      <c r="E1007" s="2"/>
      <c r="F1007" s="2"/>
      <c r="G1007" s="3"/>
      <c r="H1007" s="3"/>
      <c r="I1007" s="3"/>
      <c r="J1007" s="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2"/>
      <c r="C1008" s="2"/>
      <c r="D1008" s="2"/>
      <c r="E1008" s="2"/>
      <c r="F1008" s="2"/>
      <c r="G1008" s="3"/>
      <c r="H1008" s="3"/>
      <c r="I1008" s="3"/>
      <c r="J1008" s="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2"/>
      <c r="C1009" s="2"/>
      <c r="D1009" s="2"/>
      <c r="E1009" s="2"/>
      <c r="F1009" s="2"/>
      <c r="G1009" s="3"/>
      <c r="H1009" s="3"/>
      <c r="I1009" s="3"/>
      <c r="J1009" s="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2"/>
      <c r="C1010" s="2"/>
      <c r="D1010" s="2"/>
      <c r="E1010" s="2"/>
      <c r="F1010" s="2"/>
      <c r="G1010" s="3"/>
      <c r="H1010" s="3"/>
      <c r="I1010" s="3"/>
      <c r="J1010" s="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2"/>
      <c r="C1011" s="2"/>
      <c r="D1011" s="2"/>
      <c r="E1011" s="2"/>
      <c r="F1011" s="2"/>
      <c r="G1011" s="3"/>
      <c r="H1011" s="3"/>
      <c r="I1011" s="3"/>
      <c r="J1011" s="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2"/>
      <c r="C1012" s="2"/>
      <c r="D1012" s="2"/>
      <c r="E1012" s="2"/>
      <c r="F1012" s="2"/>
      <c r="G1012" s="3"/>
      <c r="H1012" s="3"/>
      <c r="I1012" s="3"/>
      <c r="J1012" s="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>
      <c r="A1013" s="2"/>
      <c r="B1013" s="2"/>
      <c r="C1013" s="2"/>
      <c r="D1013" s="2"/>
      <c r="E1013" s="2"/>
      <c r="F1013" s="2"/>
      <c r="G1013" s="3"/>
      <c r="H1013" s="3"/>
      <c r="I1013" s="3"/>
      <c r="J1013" s="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>
      <c r="A1014" s="2"/>
      <c r="B1014" s="2"/>
      <c r="C1014" s="2"/>
      <c r="D1014" s="2"/>
      <c r="E1014" s="2"/>
      <c r="F1014" s="2"/>
      <c r="G1014" s="3"/>
      <c r="H1014" s="3"/>
      <c r="I1014" s="3"/>
      <c r="J1014" s="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>
      <c r="A1015" s="2"/>
      <c r="B1015" s="2"/>
      <c r="C1015" s="2"/>
      <c r="D1015" s="2"/>
      <c r="E1015" s="2"/>
      <c r="F1015" s="2"/>
      <c r="G1015" s="3"/>
      <c r="H1015" s="3"/>
      <c r="I1015" s="3"/>
      <c r="J1015" s="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>
      <c r="A1016" s="2"/>
      <c r="B1016" s="2"/>
      <c r="C1016" s="2"/>
      <c r="D1016" s="2"/>
      <c r="E1016" s="2"/>
      <c r="F1016" s="2"/>
      <c r="G1016" s="3"/>
      <c r="H1016" s="3"/>
      <c r="I1016" s="3"/>
      <c r="J1016" s="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>
      <c r="A1017" s="2"/>
      <c r="B1017" s="2"/>
      <c r="C1017" s="2"/>
      <c r="D1017" s="2"/>
      <c r="E1017" s="2"/>
      <c r="F1017" s="2"/>
      <c r="G1017" s="3"/>
      <c r="H1017" s="3"/>
      <c r="I1017" s="3"/>
      <c r="J1017" s="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>
      <c r="A1018" s="2"/>
      <c r="B1018" s="2"/>
      <c r="C1018" s="2"/>
      <c r="D1018" s="2"/>
      <c r="E1018" s="2"/>
      <c r="F1018" s="2"/>
      <c r="G1018" s="3"/>
      <c r="H1018" s="3"/>
      <c r="I1018" s="3"/>
      <c r="J1018" s="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>
      <c r="A1019" s="2"/>
      <c r="B1019" s="2"/>
      <c r="C1019" s="2"/>
      <c r="D1019" s="2"/>
      <c r="E1019" s="2"/>
      <c r="F1019" s="2"/>
      <c r="G1019" s="3"/>
      <c r="H1019" s="3"/>
      <c r="I1019" s="3"/>
      <c r="J1019" s="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>
      <c r="A1020" s="2"/>
      <c r="B1020" s="2"/>
      <c r="C1020" s="2"/>
      <c r="D1020" s="2"/>
      <c r="E1020" s="2"/>
      <c r="F1020" s="2"/>
      <c r="G1020" s="3"/>
      <c r="H1020" s="3"/>
      <c r="I1020" s="3"/>
      <c r="J1020" s="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>
      <c r="A1021" s="2"/>
      <c r="B1021" s="2"/>
      <c r="C1021" s="2"/>
      <c r="D1021" s="2"/>
      <c r="E1021" s="2"/>
      <c r="F1021" s="2"/>
      <c r="G1021" s="3"/>
      <c r="H1021" s="3"/>
      <c r="I1021" s="3"/>
      <c r="J1021" s="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>
      <c r="A1022" s="2"/>
      <c r="B1022" s="2"/>
      <c r="C1022" s="2"/>
      <c r="D1022" s="2"/>
      <c r="E1022" s="2"/>
      <c r="F1022" s="2"/>
      <c r="G1022" s="3"/>
      <c r="H1022" s="3"/>
      <c r="I1022" s="3"/>
      <c r="J1022" s="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>
      <c r="A1023" s="2"/>
      <c r="B1023" s="2"/>
      <c r="C1023" s="2"/>
      <c r="D1023" s="2"/>
      <c r="E1023" s="2"/>
      <c r="F1023" s="2"/>
      <c r="G1023" s="3"/>
      <c r="H1023" s="3"/>
      <c r="I1023" s="3"/>
      <c r="J1023" s="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>
      <c r="A1024" s="2"/>
      <c r="B1024" s="2"/>
      <c r="C1024" s="2"/>
      <c r="D1024" s="2"/>
      <c r="E1024" s="2"/>
      <c r="F1024" s="2"/>
      <c r="G1024" s="3"/>
      <c r="H1024" s="3"/>
      <c r="I1024" s="3"/>
      <c r="J1024" s="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>
      <c r="A1025" s="2"/>
      <c r="B1025" s="2"/>
      <c r="C1025" s="2"/>
      <c r="D1025" s="2"/>
      <c r="E1025" s="2"/>
      <c r="F1025" s="2"/>
      <c r="G1025" s="3"/>
      <c r="H1025" s="3"/>
      <c r="I1025" s="3"/>
      <c r="J1025" s="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>
      <c r="A1026" s="2"/>
      <c r="B1026" s="2"/>
      <c r="C1026" s="2"/>
      <c r="D1026" s="2"/>
      <c r="E1026" s="2"/>
      <c r="F1026" s="2"/>
      <c r="G1026" s="3"/>
      <c r="H1026" s="3"/>
      <c r="I1026" s="3"/>
      <c r="J1026" s="3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>
      <c r="A1027" s="2"/>
      <c r="B1027" s="2"/>
      <c r="C1027" s="2"/>
      <c r="D1027" s="2"/>
      <c r="E1027" s="2"/>
      <c r="F1027" s="2"/>
      <c r="G1027" s="3"/>
      <c r="H1027" s="3"/>
      <c r="I1027" s="3"/>
      <c r="J1027" s="3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>
      <c r="A1028" s="2"/>
      <c r="B1028" s="2"/>
      <c r="C1028" s="2"/>
      <c r="D1028" s="2"/>
      <c r="E1028" s="2"/>
      <c r="F1028" s="2"/>
      <c r="G1028" s="3"/>
      <c r="H1028" s="3"/>
      <c r="I1028" s="3"/>
      <c r="J1028" s="3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>
      <c r="A1029" s="2"/>
      <c r="B1029" s="2"/>
      <c r="C1029" s="2"/>
      <c r="D1029" s="2"/>
      <c r="E1029" s="2"/>
      <c r="F1029" s="2"/>
      <c r="G1029" s="3"/>
      <c r="H1029" s="3"/>
      <c r="I1029" s="3"/>
      <c r="J1029" s="3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>
      <c r="A1030" s="2"/>
      <c r="B1030" s="2"/>
      <c r="C1030" s="2"/>
      <c r="D1030" s="2"/>
      <c r="E1030" s="2"/>
      <c r="F1030" s="2"/>
      <c r="G1030" s="3"/>
      <c r="H1030" s="3"/>
      <c r="I1030" s="3"/>
      <c r="J1030" s="3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>
      <c r="A1031" s="2"/>
      <c r="B1031" s="2"/>
      <c r="C1031" s="2"/>
      <c r="D1031" s="2"/>
      <c r="E1031" s="2"/>
      <c r="F1031" s="2"/>
      <c r="G1031" s="3"/>
      <c r="H1031" s="3"/>
      <c r="I1031" s="3"/>
      <c r="J1031" s="3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>
      <c r="A1032" s="2"/>
      <c r="B1032" s="2"/>
      <c r="C1032" s="2"/>
      <c r="D1032" s="2"/>
      <c r="E1032" s="2"/>
      <c r="F1032" s="2"/>
      <c r="G1032" s="3"/>
      <c r="H1032" s="3"/>
      <c r="I1032" s="3"/>
      <c r="J1032" s="3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>
      <c r="A1033" s="2"/>
      <c r="B1033" s="2"/>
      <c r="C1033" s="2"/>
      <c r="D1033" s="2"/>
      <c r="E1033" s="2"/>
      <c r="F1033" s="2"/>
      <c r="G1033" s="3"/>
      <c r="H1033" s="3"/>
      <c r="I1033" s="3"/>
      <c r="J1033" s="3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>
      <c r="A1034" s="2"/>
      <c r="B1034" s="2"/>
      <c r="C1034" s="2"/>
      <c r="D1034" s="2"/>
      <c r="E1034" s="2"/>
      <c r="F1034" s="2"/>
      <c r="G1034" s="3"/>
      <c r="H1034" s="3"/>
      <c r="I1034" s="3"/>
      <c r="J1034" s="3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>
      <c r="A1035" s="2"/>
      <c r="B1035" s="2"/>
      <c r="C1035" s="2"/>
      <c r="D1035" s="2"/>
      <c r="E1035" s="2"/>
      <c r="F1035" s="2"/>
      <c r="G1035" s="3"/>
      <c r="H1035" s="3"/>
      <c r="I1035" s="3"/>
      <c r="J1035" s="3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>
      <c r="A1036" s="2"/>
      <c r="B1036" s="2"/>
      <c r="C1036" s="2"/>
      <c r="D1036" s="2"/>
      <c r="E1036" s="2"/>
      <c r="F1036" s="2"/>
      <c r="G1036" s="3"/>
      <c r="H1036" s="3"/>
      <c r="I1036" s="3"/>
      <c r="J1036" s="3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>
      <c r="A1037" s="2"/>
      <c r="B1037" s="2"/>
      <c r="C1037" s="2"/>
      <c r="D1037" s="2"/>
      <c r="E1037" s="2"/>
      <c r="F1037" s="2"/>
      <c r="G1037" s="3"/>
      <c r="H1037" s="3"/>
      <c r="I1037" s="3"/>
      <c r="J1037" s="3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>
      <c r="A1038" s="2"/>
      <c r="B1038" s="2"/>
      <c r="C1038" s="2"/>
      <c r="D1038" s="2"/>
      <c r="E1038" s="2"/>
      <c r="F1038" s="2"/>
      <c r="G1038" s="3"/>
      <c r="H1038" s="3"/>
      <c r="I1038" s="3"/>
      <c r="J1038" s="3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>
      <c r="A1039" s="2"/>
      <c r="B1039" s="2"/>
      <c r="C1039" s="2"/>
      <c r="D1039" s="2"/>
      <c r="E1039" s="2"/>
      <c r="F1039" s="2"/>
      <c r="G1039" s="3"/>
      <c r="H1039" s="3"/>
      <c r="I1039" s="3"/>
      <c r="J1039" s="3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>
      <c r="A1040" s="2"/>
      <c r="B1040" s="2"/>
      <c r="C1040" s="2"/>
      <c r="D1040" s="2"/>
      <c r="E1040" s="2"/>
      <c r="F1040" s="2"/>
      <c r="G1040" s="3"/>
      <c r="H1040" s="3"/>
      <c r="I1040" s="3"/>
      <c r="J1040" s="3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>
      <c r="A1041" s="2"/>
      <c r="B1041" s="2"/>
      <c r="C1041" s="2"/>
      <c r="D1041" s="2"/>
      <c r="E1041" s="2"/>
      <c r="F1041" s="2"/>
      <c r="G1041" s="3"/>
      <c r="H1041" s="3"/>
      <c r="I1041" s="3"/>
      <c r="J1041" s="3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>
      <c r="A1042" s="2"/>
      <c r="B1042" s="2"/>
      <c r="C1042" s="2"/>
      <c r="D1042" s="2"/>
      <c r="E1042" s="2"/>
      <c r="F1042" s="2"/>
      <c r="G1042" s="3"/>
      <c r="H1042" s="3"/>
      <c r="I1042" s="3"/>
      <c r="J1042" s="3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>
      <c r="A1043" s="2"/>
      <c r="B1043" s="2"/>
      <c r="C1043" s="2"/>
      <c r="D1043" s="2"/>
      <c r="E1043" s="2"/>
      <c r="F1043" s="2"/>
      <c r="G1043" s="3"/>
      <c r="H1043" s="3"/>
      <c r="I1043" s="3"/>
      <c r="J1043" s="3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>
      <c r="A1044" s="2"/>
      <c r="B1044" s="2"/>
      <c r="C1044" s="2"/>
      <c r="D1044" s="2"/>
      <c r="E1044" s="2"/>
      <c r="F1044" s="2"/>
      <c r="G1044" s="3"/>
      <c r="H1044" s="3"/>
      <c r="I1044" s="3"/>
      <c r="J1044" s="3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>
      <c r="A1045" s="2"/>
      <c r="B1045" s="2"/>
      <c r="C1045" s="2"/>
      <c r="D1045" s="2"/>
      <c r="E1045" s="2"/>
      <c r="F1045" s="2"/>
      <c r="G1045" s="3"/>
      <c r="H1045" s="3"/>
      <c r="I1045" s="3"/>
      <c r="J1045" s="3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>
      <c r="A1046" s="2"/>
      <c r="B1046" s="2"/>
      <c r="C1046" s="2"/>
      <c r="D1046" s="2"/>
      <c r="E1046" s="2"/>
      <c r="F1046" s="2"/>
      <c r="G1046" s="3"/>
      <c r="H1046" s="3"/>
      <c r="I1046" s="3"/>
      <c r="J1046" s="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>
      <c r="A1047" s="2"/>
      <c r="B1047" s="2"/>
      <c r="C1047" s="2"/>
      <c r="D1047" s="2"/>
      <c r="E1047" s="2"/>
      <c r="F1047" s="2"/>
      <c r="G1047" s="3"/>
      <c r="H1047" s="3"/>
      <c r="I1047" s="3"/>
      <c r="J1047" s="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>
      <c r="A1048" s="2"/>
      <c r="B1048" s="2"/>
      <c r="C1048" s="2"/>
      <c r="D1048" s="2"/>
      <c r="E1048" s="2"/>
      <c r="F1048" s="2"/>
      <c r="G1048" s="3"/>
      <c r="H1048" s="3"/>
      <c r="I1048" s="3"/>
      <c r="J1048" s="3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>
      <c r="A1049" s="2"/>
      <c r="B1049" s="2"/>
      <c r="C1049" s="2"/>
      <c r="D1049" s="2"/>
      <c r="E1049" s="2"/>
      <c r="F1049" s="2"/>
      <c r="G1049" s="3"/>
      <c r="H1049" s="3"/>
      <c r="I1049" s="3"/>
      <c r="J1049" s="3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>
      <c r="A1050" s="2"/>
      <c r="B1050" s="2"/>
      <c r="C1050" s="2"/>
      <c r="D1050" s="2"/>
      <c r="E1050" s="2"/>
      <c r="F1050" s="2"/>
      <c r="G1050" s="3"/>
      <c r="H1050" s="3"/>
      <c r="I1050" s="3"/>
      <c r="J1050" s="3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>
      <c r="A1051" s="2"/>
      <c r="B1051" s="2"/>
      <c r="C1051" s="2"/>
      <c r="D1051" s="2"/>
      <c r="E1051" s="2"/>
      <c r="F1051" s="2"/>
      <c r="G1051" s="3"/>
      <c r="H1051" s="3"/>
      <c r="I1051" s="3"/>
      <c r="J1051" s="3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5:6" ht="15">
      <c r="E1052" s="2"/>
      <c r="F1052" s="2"/>
    </row>
  </sheetData>
  <sheetProtection/>
  <mergeCells count="34">
    <mergeCell ref="B2:G3"/>
    <mergeCell ref="B4:G5"/>
    <mergeCell ref="B7:G7"/>
    <mergeCell ref="B8:D8"/>
    <mergeCell ref="E8:G8"/>
    <mergeCell ref="B28:D30"/>
    <mergeCell ref="A51:A75"/>
    <mergeCell ref="E52:I54"/>
    <mergeCell ref="B59:C59"/>
    <mergeCell ref="B60:E63"/>
    <mergeCell ref="B72:B73"/>
    <mergeCell ref="C72:C73"/>
    <mergeCell ref="B84:C84"/>
    <mergeCell ref="B85:E87"/>
    <mergeCell ref="F91:G91"/>
    <mergeCell ref="F92:G92"/>
    <mergeCell ref="F93:G93"/>
    <mergeCell ref="B35:D35"/>
    <mergeCell ref="B37:C37"/>
    <mergeCell ref="E45:G45"/>
    <mergeCell ref="E46:I51"/>
    <mergeCell ref="F94:G94"/>
    <mergeCell ref="F95:G95"/>
    <mergeCell ref="F96:G96"/>
    <mergeCell ref="F97:G97"/>
    <mergeCell ref="F98:G98"/>
    <mergeCell ref="F99:G99"/>
    <mergeCell ref="B148:E155"/>
    <mergeCell ref="F100:G100"/>
    <mergeCell ref="B110:D110"/>
    <mergeCell ref="B113:F117"/>
    <mergeCell ref="B123:F130"/>
    <mergeCell ref="B139:C139"/>
    <mergeCell ref="B140:E147"/>
  </mergeCells>
  <dataValidations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5">
      <formula1>"UFSJ,CSA,CDB,CTAN,CCO,CAP,CSL,3 campi SJDR"</formula1>
    </dataValidation>
    <dataValidation type="list" allowBlank="1" showInputMessage="1" showErrorMessage="1" prompt=" - " sqref="E8">
      <formula1>$N$7:$N$27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U163"/>
  <sheetViews>
    <sheetView zoomScale="60" zoomScaleNormal="60" zoomScalePageLayoutView="0" workbookViewId="0" topLeftCell="A1">
      <selection activeCell="D50" sqref="D50"/>
    </sheetView>
  </sheetViews>
  <sheetFormatPr defaultColWidth="8.8515625" defaultRowHeight="15"/>
  <cols>
    <col min="1" max="1" width="5.7109375" style="98" customWidth="1"/>
    <col min="2" max="2" width="46.00390625" style="100" customWidth="1"/>
    <col min="3" max="3" width="28.421875" style="157" customWidth="1"/>
    <col min="4" max="5" width="32.7109375" style="100" customWidth="1"/>
    <col min="6" max="6" width="22.8515625" style="157" customWidth="1"/>
    <col min="7" max="7" width="26.00390625" style="100" customWidth="1"/>
    <col min="8" max="8" width="28.00390625" style="99" customWidth="1"/>
    <col min="9" max="9" width="33.8515625" style="99" customWidth="1"/>
    <col min="10" max="10" width="20.8515625" style="99" customWidth="1"/>
    <col min="11" max="16" width="28.00390625" style="99" customWidth="1"/>
    <col min="17" max="17" width="22.421875" style="98" customWidth="1"/>
    <col min="18" max="18" width="26.421875" style="99" hidden="1" customWidth="1"/>
    <col min="19" max="21" width="8.7109375" style="98" hidden="1" customWidth="1"/>
    <col min="22" max="22" width="20.57421875" style="98" hidden="1" customWidth="1"/>
    <col min="23" max="23" width="26.421875" style="98" hidden="1" customWidth="1"/>
    <col min="24" max="24" width="27.421875" style="98" hidden="1" customWidth="1"/>
    <col min="25" max="47" width="8.8515625" style="98" customWidth="1"/>
    <col min="48" max="16384" width="8.8515625" style="100" customWidth="1"/>
  </cols>
  <sheetData>
    <row r="1" ht="15"/>
    <row r="2" spans="2:17" ht="15" customHeight="1" thickBot="1">
      <c r="B2" s="286" t="s">
        <v>88</v>
      </c>
      <c r="C2" s="287"/>
      <c r="D2" s="287"/>
      <c r="E2" s="287"/>
      <c r="F2" s="287"/>
      <c r="G2" s="287"/>
      <c r="H2" s="287"/>
      <c r="I2" s="287"/>
      <c r="J2" s="287"/>
      <c r="K2" s="287"/>
      <c r="L2" s="288"/>
      <c r="M2" s="288"/>
      <c r="N2" s="288"/>
      <c r="O2" s="288"/>
      <c r="P2" s="288"/>
      <c r="Q2" s="289"/>
    </row>
    <row r="3" spans="2:17" ht="34.5" customHeight="1"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2"/>
      <c r="M3" s="292"/>
      <c r="N3" s="292"/>
      <c r="O3" s="292"/>
      <c r="P3" s="292"/>
      <c r="Q3" s="293"/>
    </row>
    <row r="4" spans="2:17" ht="39.75" customHeight="1">
      <c r="B4" s="294" t="s">
        <v>89</v>
      </c>
      <c r="C4" s="295"/>
      <c r="D4" s="295"/>
      <c r="E4" s="295"/>
      <c r="F4" s="295"/>
      <c r="G4" s="295"/>
      <c r="H4" s="295"/>
      <c r="I4" s="295"/>
      <c r="J4" s="295"/>
      <c r="K4" s="295"/>
      <c r="L4" s="296"/>
      <c r="M4" s="296"/>
      <c r="N4" s="296"/>
      <c r="O4" s="296"/>
      <c r="P4" s="296"/>
      <c r="Q4" s="297"/>
    </row>
    <row r="5" spans="2:17" ht="39.75" customHeight="1">
      <c r="B5" s="294" t="s">
        <v>90</v>
      </c>
      <c r="C5" s="295"/>
      <c r="D5" s="295"/>
      <c r="E5" s="295"/>
      <c r="F5" s="295"/>
      <c r="G5" s="295"/>
      <c r="H5" s="295"/>
      <c r="I5" s="295"/>
      <c r="J5" s="295"/>
      <c r="K5" s="295"/>
      <c r="L5" s="296"/>
      <c r="M5" s="296"/>
      <c r="N5" s="296"/>
      <c r="O5" s="296"/>
      <c r="P5" s="296"/>
      <c r="Q5" s="297"/>
    </row>
    <row r="6" spans="2:17" ht="42" customHeight="1">
      <c r="B6" s="298" t="s">
        <v>91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</row>
    <row r="7" spans="2:17" ht="42" customHeight="1">
      <c r="B7" s="298" t="s">
        <v>92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2:17" ht="39.75" customHeight="1">
      <c r="B8" s="298" t="s">
        <v>93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</row>
    <row r="9" spans="2:17" ht="39.75" customHeight="1">
      <c r="B9" s="298" t="s">
        <v>187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</row>
    <row r="10" spans="1:24" s="105" customFormat="1" ht="28.5" customHeight="1">
      <c r="A10" s="101"/>
      <c r="B10" s="102"/>
      <c r="C10" s="103"/>
      <c r="D10" s="102"/>
      <c r="E10" s="102"/>
      <c r="F10" s="1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4">
        <v>1</v>
      </c>
      <c r="S10" s="105" t="s">
        <v>54</v>
      </c>
      <c r="U10" s="105" t="s">
        <v>94</v>
      </c>
      <c r="W10" s="105" t="s">
        <v>95</v>
      </c>
      <c r="X10" s="105" t="s">
        <v>31</v>
      </c>
    </row>
    <row r="11" spans="1:47" s="108" customFormat="1" ht="15.75" customHeight="1">
      <c r="A11" s="101"/>
      <c r="B11" s="299" t="s">
        <v>96</v>
      </c>
      <c r="C11" s="300" t="s">
        <v>97</v>
      </c>
      <c r="D11" s="300"/>
      <c r="E11" s="300"/>
      <c r="F11" s="301"/>
      <c r="G11" s="304" t="s">
        <v>98</v>
      </c>
      <c r="H11" s="304"/>
      <c r="I11" s="304"/>
      <c r="J11" s="304"/>
      <c r="K11" s="304" t="s">
        <v>99</v>
      </c>
      <c r="L11" s="304"/>
      <c r="M11" s="304"/>
      <c r="N11" s="304"/>
      <c r="O11" s="304"/>
      <c r="P11" s="304"/>
      <c r="Q11" s="304"/>
      <c r="R11" s="106">
        <v>2</v>
      </c>
      <c r="S11" s="107" t="s">
        <v>100</v>
      </c>
      <c r="T11" s="107"/>
      <c r="U11" s="107" t="s">
        <v>101</v>
      </c>
      <c r="V11" s="107"/>
      <c r="W11" s="107" t="s">
        <v>102</v>
      </c>
      <c r="X11" s="107" t="s">
        <v>32</v>
      </c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</row>
    <row r="12" spans="1:47" s="108" customFormat="1" ht="37.5" customHeight="1">
      <c r="A12" s="101"/>
      <c r="B12" s="299"/>
      <c r="C12" s="302"/>
      <c r="D12" s="302"/>
      <c r="E12" s="302"/>
      <c r="F12" s="303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106">
        <v>3</v>
      </c>
      <c r="S12" s="107"/>
      <c r="T12" s="107"/>
      <c r="U12" s="107" t="s">
        <v>103</v>
      </c>
      <c r="V12" s="107"/>
      <c r="W12" s="107" t="s">
        <v>104</v>
      </c>
      <c r="X12" s="107" t="s">
        <v>33</v>
      </c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</row>
    <row r="13" spans="1:46" s="117" customFormat="1" ht="112.5">
      <c r="A13" s="101"/>
      <c r="B13" s="299"/>
      <c r="C13" s="109" t="s">
        <v>105</v>
      </c>
      <c r="D13" s="110" t="s">
        <v>106</v>
      </c>
      <c r="E13" s="111" t="s">
        <v>107</v>
      </c>
      <c r="F13" s="112" t="s">
        <v>108</v>
      </c>
      <c r="G13" s="113" t="s">
        <v>109</v>
      </c>
      <c r="H13" s="114" t="s">
        <v>110</v>
      </c>
      <c r="I13" s="113" t="s">
        <v>111</v>
      </c>
      <c r="J13" s="113" t="s">
        <v>112</v>
      </c>
      <c r="K13" s="112" t="s">
        <v>113</v>
      </c>
      <c r="L13" s="112" t="s">
        <v>114</v>
      </c>
      <c r="M13" s="112" t="s">
        <v>115</v>
      </c>
      <c r="N13" s="112" t="s">
        <v>116</v>
      </c>
      <c r="O13" s="112" t="s">
        <v>117</v>
      </c>
      <c r="P13" s="112" t="s">
        <v>118</v>
      </c>
      <c r="Q13" s="112" t="s">
        <v>119</v>
      </c>
      <c r="R13" s="115">
        <v>4</v>
      </c>
      <c r="S13" s="116"/>
      <c r="T13" s="116"/>
      <c r="U13" s="116" t="s">
        <v>120</v>
      </c>
      <c r="V13" s="116"/>
      <c r="W13" s="116" t="s">
        <v>121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</row>
    <row r="14" spans="1:21" s="130" customFormat="1" ht="37.5">
      <c r="A14" s="101"/>
      <c r="B14" s="118" t="str">
        <f>'PLANO DE AÇÃO  OBJETIVO 1'!B12</f>
        <v>Levantamento da área total a receber o plantio</v>
      </c>
      <c r="C14" s="119" t="s">
        <v>192</v>
      </c>
      <c r="D14" s="120" t="s">
        <v>193</v>
      </c>
      <c r="E14" s="121" t="s">
        <v>194</v>
      </c>
      <c r="F14" s="122" t="s">
        <v>101</v>
      </c>
      <c r="G14" s="123">
        <v>1</v>
      </c>
      <c r="H14" s="124">
        <v>2</v>
      </c>
      <c r="I14" s="125">
        <f>G14*H14</f>
        <v>2</v>
      </c>
      <c r="J14" s="126" t="str">
        <f>IF(I14&lt;3,"Baixo",IF(AND(I14&lt;7,I14&gt;=3),"Médio",IF(AND(I14&lt;13,I14&gt;=8),"Alto","Extremo")))</f>
        <v>Baixo</v>
      </c>
      <c r="K14" s="127" t="s">
        <v>95</v>
      </c>
      <c r="L14" s="127" t="s">
        <v>195</v>
      </c>
      <c r="M14" s="127" t="s">
        <v>100</v>
      </c>
      <c r="N14" s="127"/>
      <c r="O14" s="127"/>
      <c r="P14" s="127" t="s">
        <v>100</v>
      </c>
      <c r="Q14" s="128" t="s">
        <v>32</v>
      </c>
      <c r="R14" s="129">
        <v>5</v>
      </c>
      <c r="U14" s="130" t="s">
        <v>122</v>
      </c>
    </row>
    <row r="15" spans="1:18" s="130" customFormat="1" ht="56.25">
      <c r="A15" s="101"/>
      <c r="B15" s="118" t="str">
        <f>'PLANO DE AÇÃO  OBJETIVO 1'!B13</f>
        <v>Elaboração dos Estudos Técnicos Preliminares</v>
      </c>
      <c r="C15" s="131" t="s">
        <v>196</v>
      </c>
      <c r="D15" s="132" t="s">
        <v>197</v>
      </c>
      <c r="E15" s="121" t="s">
        <v>194</v>
      </c>
      <c r="F15" s="122" t="s">
        <v>101</v>
      </c>
      <c r="G15" s="123">
        <v>2</v>
      </c>
      <c r="H15" s="124">
        <v>3</v>
      </c>
      <c r="I15" s="125">
        <f>G15*H15</f>
        <v>6</v>
      </c>
      <c r="J15" s="126" t="str">
        <f>IF(I15&lt;3,"Baixo",IF(AND(I15&lt;7,I15&gt;=3),"Médio",IF(AND(I15&lt;13,I15&gt;=8),"Alto","Extremo")))</f>
        <v>Médio</v>
      </c>
      <c r="K15" s="127" t="s">
        <v>121</v>
      </c>
      <c r="L15" s="127" t="s">
        <v>198</v>
      </c>
      <c r="M15" s="127" t="s">
        <v>100</v>
      </c>
      <c r="N15" s="127"/>
      <c r="O15" s="127"/>
      <c r="P15" s="127" t="s">
        <v>100</v>
      </c>
      <c r="Q15" s="128" t="s">
        <v>33</v>
      </c>
      <c r="R15" s="129"/>
    </row>
    <row r="16" spans="1:18" s="130" customFormat="1" ht="37.5">
      <c r="A16" s="101"/>
      <c r="B16" s="118" t="str">
        <f>'PLANO DE AÇÃO  OBJETIVO 1'!B14</f>
        <v>Elaboração de Termo de Referência</v>
      </c>
      <c r="C16" s="131" t="s">
        <v>199</v>
      </c>
      <c r="D16" s="132" t="s">
        <v>231</v>
      </c>
      <c r="E16" s="121" t="s">
        <v>194</v>
      </c>
      <c r="F16" s="122" t="s">
        <v>101</v>
      </c>
      <c r="G16" s="123">
        <v>3</v>
      </c>
      <c r="H16" s="124">
        <v>3</v>
      </c>
      <c r="I16" s="125">
        <f aca="true" t="shared" si="0" ref="I16:I27">G16*H16</f>
        <v>9</v>
      </c>
      <c r="J16" s="126" t="str">
        <f aca="true" t="shared" si="1" ref="J16:J27">IF(I16&lt;3,"Baixo",IF(AND(I16&lt;7,I16&gt;=3),"Médio",IF(AND(I16&lt;13,I16&gt;=8),"Alto","Extremo")))</f>
        <v>Alto</v>
      </c>
      <c r="K16" s="127" t="s">
        <v>121</v>
      </c>
      <c r="L16" s="127" t="s">
        <v>195</v>
      </c>
      <c r="M16" s="127" t="s">
        <v>100</v>
      </c>
      <c r="N16" s="127"/>
      <c r="O16" s="127"/>
      <c r="P16" s="127" t="s">
        <v>100</v>
      </c>
      <c r="Q16" s="128" t="s">
        <v>33</v>
      </c>
      <c r="R16" s="129"/>
    </row>
    <row r="17" spans="1:18" s="130" customFormat="1" ht="56.25">
      <c r="A17" s="101"/>
      <c r="B17" s="118" t="str">
        <f>'PLANO DE AÇÃO  OBJETIVO 2'!B12</f>
        <v>Estudos Técnicos Preliminares</v>
      </c>
      <c r="C17" s="131" t="s">
        <v>196</v>
      </c>
      <c r="D17" s="132" t="s">
        <v>197</v>
      </c>
      <c r="E17" s="121" t="s">
        <v>194</v>
      </c>
      <c r="F17" s="122" t="s">
        <v>101</v>
      </c>
      <c r="G17" s="123">
        <v>2</v>
      </c>
      <c r="H17" s="124">
        <v>3</v>
      </c>
      <c r="I17" s="125">
        <f t="shared" si="0"/>
        <v>6</v>
      </c>
      <c r="J17" s="126" t="str">
        <f t="shared" si="1"/>
        <v>Médio</v>
      </c>
      <c r="K17" s="127" t="s">
        <v>95</v>
      </c>
      <c r="L17" s="127" t="s">
        <v>198</v>
      </c>
      <c r="M17" s="127" t="s">
        <v>100</v>
      </c>
      <c r="N17" s="127"/>
      <c r="O17" s="127"/>
      <c r="P17" s="127" t="s">
        <v>100</v>
      </c>
      <c r="Q17" s="128" t="s">
        <v>32</v>
      </c>
      <c r="R17" s="129"/>
    </row>
    <row r="18" spans="1:18" s="130" customFormat="1" ht="37.5">
      <c r="A18" s="101"/>
      <c r="B18" s="118" t="str">
        <f>'PLANO DE AÇÃO  OBJETIVO 2'!B13</f>
        <v>Elaboração de Termo de Referência</v>
      </c>
      <c r="C18" s="131" t="s">
        <v>199</v>
      </c>
      <c r="D18" s="132" t="s">
        <v>231</v>
      </c>
      <c r="E18" s="121" t="s">
        <v>194</v>
      </c>
      <c r="F18" s="122" t="s">
        <v>101</v>
      </c>
      <c r="G18" s="123">
        <v>3</v>
      </c>
      <c r="H18" s="124">
        <v>3</v>
      </c>
      <c r="I18" s="125">
        <f t="shared" si="0"/>
        <v>9</v>
      </c>
      <c r="J18" s="126" t="str">
        <f t="shared" si="1"/>
        <v>Alto</v>
      </c>
      <c r="K18" s="127" t="s">
        <v>121</v>
      </c>
      <c r="L18" s="127" t="s">
        <v>195</v>
      </c>
      <c r="M18" s="127" t="s">
        <v>100</v>
      </c>
      <c r="N18" s="127"/>
      <c r="O18" s="127"/>
      <c r="P18" s="127" t="s">
        <v>100</v>
      </c>
      <c r="Q18" s="128" t="s">
        <v>33</v>
      </c>
      <c r="R18" s="129"/>
    </row>
    <row r="19" spans="1:18" s="130" customFormat="1" ht="37.5">
      <c r="A19" s="101"/>
      <c r="B19" s="118" t="str">
        <f>'PLANO DE AÇÃO  OBJETIVO 3'!B12</f>
        <v>contratação de pessoal para trabalho no controle de acesso</v>
      </c>
      <c r="C19" s="131" t="s">
        <v>228</v>
      </c>
      <c r="D19" s="132" t="s">
        <v>229</v>
      </c>
      <c r="E19" s="121" t="s">
        <v>230</v>
      </c>
      <c r="F19" s="122" t="s">
        <v>120</v>
      </c>
      <c r="G19" s="123">
        <v>4</v>
      </c>
      <c r="H19" s="124">
        <v>4</v>
      </c>
      <c r="I19" s="125">
        <f t="shared" si="0"/>
        <v>16</v>
      </c>
      <c r="J19" s="126" t="str">
        <f t="shared" si="1"/>
        <v>Extremo</v>
      </c>
      <c r="K19" s="127" t="s">
        <v>104</v>
      </c>
      <c r="L19" s="127" t="s">
        <v>205</v>
      </c>
      <c r="M19" s="127" t="s">
        <v>100</v>
      </c>
      <c r="N19" s="127"/>
      <c r="O19" s="127"/>
      <c r="P19" s="127" t="s">
        <v>100</v>
      </c>
      <c r="Q19" s="128" t="s">
        <v>33</v>
      </c>
      <c r="R19" s="129"/>
    </row>
    <row r="20" spans="1:18" s="130" customFormat="1" ht="37.5">
      <c r="A20" s="101"/>
      <c r="B20" s="118" t="str">
        <f>'PLANO DE AÇÃO  OBJETIVO 3'!B13</f>
        <v>Buscar a experiência dos Campi da Sede</v>
      </c>
      <c r="C20" s="131" t="s">
        <v>199</v>
      </c>
      <c r="D20" s="132" t="s">
        <v>231</v>
      </c>
      <c r="E20" s="121" t="s">
        <v>194</v>
      </c>
      <c r="F20" s="122" t="s">
        <v>101</v>
      </c>
      <c r="G20" s="123">
        <v>3</v>
      </c>
      <c r="H20" s="124">
        <v>3</v>
      </c>
      <c r="I20" s="125">
        <f t="shared" si="0"/>
        <v>9</v>
      </c>
      <c r="J20" s="126" t="str">
        <f t="shared" si="1"/>
        <v>Alto</v>
      </c>
      <c r="K20" s="127" t="s">
        <v>121</v>
      </c>
      <c r="L20" s="127" t="s">
        <v>195</v>
      </c>
      <c r="M20" s="127" t="s">
        <v>100</v>
      </c>
      <c r="N20" s="127"/>
      <c r="O20" s="127"/>
      <c r="P20" s="127" t="s">
        <v>100</v>
      </c>
      <c r="Q20" s="128" t="s">
        <v>33</v>
      </c>
      <c r="R20" s="129"/>
    </row>
    <row r="21" spans="1:18" s="130" customFormat="1" ht="36" customHeight="1">
      <c r="A21" s="101"/>
      <c r="B21" s="118" t="str">
        <f>'PLANO DE AÇÃO  OBJETIVO 3'!B14</f>
        <v>Levantamento no Campus dos veículos usuários</v>
      </c>
      <c r="C21" s="131" t="s">
        <v>199</v>
      </c>
      <c r="D21" s="132" t="s">
        <v>231</v>
      </c>
      <c r="E21" s="121" t="s">
        <v>194</v>
      </c>
      <c r="F21" s="122" t="s">
        <v>101</v>
      </c>
      <c r="G21" s="123">
        <v>3</v>
      </c>
      <c r="H21" s="124">
        <v>3</v>
      </c>
      <c r="I21" s="125">
        <f t="shared" si="0"/>
        <v>9</v>
      </c>
      <c r="J21" s="126" t="str">
        <f t="shared" si="1"/>
        <v>Alto</v>
      </c>
      <c r="K21" s="127" t="s">
        <v>121</v>
      </c>
      <c r="L21" s="127" t="s">
        <v>195</v>
      </c>
      <c r="M21" s="127" t="s">
        <v>100</v>
      </c>
      <c r="N21" s="127"/>
      <c r="O21" s="127"/>
      <c r="P21" s="127" t="s">
        <v>100</v>
      </c>
      <c r="Q21" s="128" t="s">
        <v>33</v>
      </c>
      <c r="R21" s="129"/>
    </row>
    <row r="22" spans="1:18" s="130" customFormat="1" ht="36" customHeight="1">
      <c r="A22" s="101"/>
      <c r="B22" s="118" t="str">
        <f>'PLANO DE AÇÃO  OBJETIVO 3'!B15</f>
        <v>Implementação das atividades de controle</v>
      </c>
      <c r="C22" s="131" t="s">
        <v>232</v>
      </c>
      <c r="D22" s="132" t="s">
        <v>233</v>
      </c>
      <c r="E22" s="121" t="s">
        <v>230</v>
      </c>
      <c r="F22" s="122" t="s">
        <v>120</v>
      </c>
      <c r="G22" s="123">
        <v>3</v>
      </c>
      <c r="H22" s="124">
        <v>3</v>
      </c>
      <c r="I22" s="125">
        <f t="shared" si="0"/>
        <v>9</v>
      </c>
      <c r="J22" s="126" t="str">
        <f t="shared" si="1"/>
        <v>Alto</v>
      </c>
      <c r="K22" s="127" t="s">
        <v>102</v>
      </c>
      <c r="L22" s="127" t="s">
        <v>205</v>
      </c>
      <c r="M22" s="127" t="s">
        <v>100</v>
      </c>
      <c r="N22" s="127"/>
      <c r="O22" s="127"/>
      <c r="P22" s="127" t="s">
        <v>100</v>
      </c>
      <c r="Q22" s="128" t="s">
        <v>33</v>
      </c>
      <c r="R22" s="129"/>
    </row>
    <row r="23" spans="1:18" s="130" customFormat="1" ht="56.25">
      <c r="A23" s="101"/>
      <c r="B23" s="118" t="str">
        <f>'PLANO DE AÇÃO  OBJETIVO 4'!B12</f>
        <v>Elaboração dos Estudos Técnicos Preliminares</v>
      </c>
      <c r="C23" s="131" t="s">
        <v>196</v>
      </c>
      <c r="D23" s="132" t="s">
        <v>197</v>
      </c>
      <c r="E23" s="121" t="s">
        <v>194</v>
      </c>
      <c r="F23" s="122" t="s">
        <v>101</v>
      </c>
      <c r="G23" s="123">
        <v>2</v>
      </c>
      <c r="H23" s="124">
        <v>3</v>
      </c>
      <c r="I23" s="125">
        <f t="shared" si="0"/>
        <v>6</v>
      </c>
      <c r="J23" s="126" t="str">
        <f t="shared" si="1"/>
        <v>Médio</v>
      </c>
      <c r="K23" s="127" t="s">
        <v>121</v>
      </c>
      <c r="L23" s="127" t="s">
        <v>198</v>
      </c>
      <c r="M23" s="127" t="s">
        <v>100</v>
      </c>
      <c r="N23" s="127"/>
      <c r="O23" s="127"/>
      <c r="P23" s="127" t="s">
        <v>100</v>
      </c>
      <c r="Q23" s="128" t="s">
        <v>33</v>
      </c>
      <c r="R23" s="129"/>
    </row>
    <row r="24" spans="1:18" s="130" customFormat="1" ht="37.5">
      <c r="A24" s="101"/>
      <c r="B24" s="118" t="str">
        <f>'PLANO DE AÇÃO  OBJETIVO 4'!B13</f>
        <v>Elaboração de Termo de Referência</v>
      </c>
      <c r="C24" s="131" t="s">
        <v>199</v>
      </c>
      <c r="D24" s="132" t="s">
        <v>231</v>
      </c>
      <c r="E24" s="121" t="s">
        <v>194</v>
      </c>
      <c r="F24" s="122" t="s">
        <v>101</v>
      </c>
      <c r="G24" s="123">
        <v>3</v>
      </c>
      <c r="H24" s="124">
        <v>3</v>
      </c>
      <c r="I24" s="125">
        <f t="shared" si="0"/>
        <v>9</v>
      </c>
      <c r="J24" s="126" t="str">
        <f t="shared" si="1"/>
        <v>Alto</v>
      </c>
      <c r="K24" s="127" t="s">
        <v>121</v>
      </c>
      <c r="L24" s="127" t="s">
        <v>195</v>
      </c>
      <c r="M24" s="127" t="s">
        <v>100</v>
      </c>
      <c r="N24" s="127"/>
      <c r="O24" s="127"/>
      <c r="P24" s="127" t="s">
        <v>100</v>
      </c>
      <c r="Q24" s="128" t="s">
        <v>33</v>
      </c>
      <c r="R24" s="129"/>
    </row>
    <row r="25" spans="1:18" s="130" customFormat="1" ht="37.5">
      <c r="A25" s="101"/>
      <c r="B25" s="118" t="str">
        <f>'PLANO DE AÇÃO  OBJETIVO 5'!B12</f>
        <v>Levantamento de materiais necessários</v>
      </c>
      <c r="C25" s="131" t="s">
        <v>192</v>
      </c>
      <c r="D25" s="132" t="s">
        <v>193</v>
      </c>
      <c r="E25" s="121" t="s">
        <v>194</v>
      </c>
      <c r="F25" s="122" t="s">
        <v>101</v>
      </c>
      <c r="G25" s="123">
        <v>1</v>
      </c>
      <c r="H25" s="124">
        <v>2</v>
      </c>
      <c r="I25" s="125">
        <f t="shared" si="0"/>
        <v>2</v>
      </c>
      <c r="J25" s="126" t="str">
        <f t="shared" si="1"/>
        <v>Baixo</v>
      </c>
      <c r="K25" s="127" t="s">
        <v>95</v>
      </c>
      <c r="L25" s="127" t="s">
        <v>195</v>
      </c>
      <c r="M25" s="127" t="s">
        <v>100</v>
      </c>
      <c r="N25" s="127"/>
      <c r="O25" s="127"/>
      <c r="P25" s="127" t="s">
        <v>100</v>
      </c>
      <c r="Q25" s="128" t="s">
        <v>32</v>
      </c>
      <c r="R25" s="129"/>
    </row>
    <row r="26" spans="1:18" s="130" customFormat="1" ht="37.5">
      <c r="A26" s="101"/>
      <c r="B26" s="118" t="str">
        <f>'PLANO DE AÇÃO  OBJETIVO 5'!B13</f>
        <v>Verificação e requisição de materiais no almoxarifado</v>
      </c>
      <c r="C26" s="131" t="s">
        <v>199</v>
      </c>
      <c r="D26" s="132" t="s">
        <v>231</v>
      </c>
      <c r="E26" s="121" t="s">
        <v>194</v>
      </c>
      <c r="F26" s="122" t="s">
        <v>101</v>
      </c>
      <c r="G26" s="123">
        <v>1</v>
      </c>
      <c r="H26" s="124">
        <v>1</v>
      </c>
      <c r="I26" s="125">
        <f t="shared" si="0"/>
        <v>1</v>
      </c>
      <c r="J26" s="126" t="str">
        <f t="shared" si="1"/>
        <v>Baixo</v>
      </c>
      <c r="K26" s="127" t="s">
        <v>95</v>
      </c>
      <c r="L26" s="127" t="s">
        <v>195</v>
      </c>
      <c r="M26" s="127" t="s">
        <v>100</v>
      </c>
      <c r="N26" s="127"/>
      <c r="O26" s="127"/>
      <c r="P26" s="127" t="s">
        <v>100</v>
      </c>
      <c r="Q26" s="128" t="s">
        <v>33</v>
      </c>
      <c r="R26" s="129"/>
    </row>
    <row r="27" spans="1:18" s="130" customFormat="1" ht="37.5">
      <c r="A27" s="101"/>
      <c r="B27" s="118" t="str">
        <f>'PLANO DE AÇÃO  OBJETIVO 5'!B14</f>
        <v>Realização dos serviços</v>
      </c>
      <c r="C27" s="131" t="s">
        <v>192</v>
      </c>
      <c r="D27" s="132" t="s">
        <v>193</v>
      </c>
      <c r="E27" s="121" t="s">
        <v>194</v>
      </c>
      <c r="F27" s="122" t="s">
        <v>101</v>
      </c>
      <c r="G27" s="123">
        <v>2</v>
      </c>
      <c r="H27" s="124">
        <v>2</v>
      </c>
      <c r="I27" s="125">
        <f t="shared" si="0"/>
        <v>4</v>
      </c>
      <c r="J27" s="126" t="str">
        <f t="shared" si="1"/>
        <v>Médio</v>
      </c>
      <c r="K27" s="127" t="s">
        <v>95</v>
      </c>
      <c r="L27" s="127" t="s">
        <v>195</v>
      </c>
      <c r="M27" s="127" t="s">
        <v>100</v>
      </c>
      <c r="N27" s="127"/>
      <c r="O27" s="127"/>
      <c r="P27" s="127" t="s">
        <v>100</v>
      </c>
      <c r="Q27" s="128" t="s">
        <v>33</v>
      </c>
      <c r="R27" s="129"/>
    </row>
    <row r="28" spans="1:47" s="133" customFormat="1" ht="19.5" thickBot="1">
      <c r="A28" s="101"/>
      <c r="B28" s="101"/>
      <c r="C28" s="134"/>
      <c r="D28" s="101"/>
      <c r="E28" s="101"/>
      <c r="F28" s="134"/>
      <c r="G28" s="101"/>
      <c r="H28" s="135"/>
      <c r="I28" s="135"/>
      <c r="J28" s="135"/>
      <c r="K28" s="135"/>
      <c r="L28" s="135"/>
      <c r="M28" s="135"/>
      <c r="N28" s="135"/>
      <c r="O28" s="135"/>
      <c r="P28" s="135"/>
      <c r="Q28" s="101"/>
      <c r="R28" s="135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</row>
    <row r="29" spans="1:47" s="133" customFormat="1" ht="30.75" customHeight="1">
      <c r="A29" s="101"/>
      <c r="B29" s="101"/>
      <c r="C29" s="134"/>
      <c r="D29" s="101"/>
      <c r="E29" s="101"/>
      <c r="F29" s="134"/>
      <c r="G29" s="101"/>
      <c r="H29" s="305" t="s">
        <v>123</v>
      </c>
      <c r="I29" s="306"/>
      <c r="J29" s="306"/>
      <c r="K29" s="306"/>
      <c r="L29" s="307"/>
      <c r="M29" s="99"/>
      <c r="N29" s="99"/>
      <c r="O29" s="99"/>
      <c r="P29" s="99"/>
      <c r="Q29" s="98"/>
      <c r="R29" s="135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</row>
    <row r="30" spans="1:47" s="133" customFormat="1" ht="30.75" customHeight="1" thickBot="1">
      <c r="A30" s="101"/>
      <c r="B30" s="101"/>
      <c r="C30" s="134"/>
      <c r="D30" s="101"/>
      <c r="E30" s="101"/>
      <c r="F30" s="134"/>
      <c r="G30" s="101"/>
      <c r="H30" s="308"/>
      <c r="I30" s="309"/>
      <c r="J30" s="309"/>
      <c r="K30" s="309"/>
      <c r="L30" s="310"/>
      <c r="M30" s="99"/>
      <c r="N30" s="99"/>
      <c r="O30" s="99"/>
      <c r="P30" s="99"/>
      <c r="Q30" s="98"/>
      <c r="R30" s="135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</row>
    <row r="31" spans="1:47" s="133" customFormat="1" ht="56.25" customHeight="1" thickBot="1">
      <c r="A31" s="101"/>
      <c r="B31" s="101"/>
      <c r="C31" s="134"/>
      <c r="D31" s="101"/>
      <c r="E31" s="101"/>
      <c r="F31" s="134"/>
      <c r="G31" s="312" t="s">
        <v>124</v>
      </c>
      <c r="H31" s="314" t="s">
        <v>125</v>
      </c>
      <c r="I31" s="314"/>
      <c r="J31" s="136" t="s">
        <v>126</v>
      </c>
      <c r="K31" s="136" t="s">
        <v>127</v>
      </c>
      <c r="L31" s="137" t="s">
        <v>128</v>
      </c>
      <c r="M31" s="99"/>
      <c r="N31" s="99"/>
      <c r="O31" s="99"/>
      <c r="P31" s="99"/>
      <c r="Q31" s="98"/>
      <c r="R31" s="135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</row>
    <row r="32" spans="1:47" s="133" customFormat="1" ht="40.5" customHeight="1" thickBot="1">
      <c r="A32" s="101"/>
      <c r="B32" s="101"/>
      <c r="C32" s="134"/>
      <c r="D32" s="101"/>
      <c r="E32" s="101"/>
      <c r="F32" s="134"/>
      <c r="G32" s="313"/>
      <c r="H32" s="315">
        <v>1.2</v>
      </c>
      <c r="I32" s="316"/>
      <c r="J32" s="138" t="s">
        <v>129</v>
      </c>
      <c r="K32" s="139" t="s">
        <v>130</v>
      </c>
      <c r="L32" s="138" t="s">
        <v>131</v>
      </c>
      <c r="M32" s="99"/>
      <c r="N32" s="99"/>
      <c r="O32" s="99"/>
      <c r="P32" s="99"/>
      <c r="Q32" s="98"/>
      <c r="R32" s="135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</row>
    <row r="33" spans="2:7" ht="15">
      <c r="B33" s="98"/>
      <c r="C33" s="140"/>
      <c r="D33" s="98"/>
      <c r="E33" s="98"/>
      <c r="F33" s="140"/>
      <c r="G33" s="98"/>
    </row>
    <row r="34" spans="2:7" ht="15">
      <c r="B34" s="98"/>
      <c r="C34" s="140"/>
      <c r="D34" s="98"/>
      <c r="E34" s="98"/>
      <c r="F34" s="140"/>
      <c r="G34" s="98"/>
    </row>
    <row r="35" spans="2:7" ht="13.5" customHeight="1">
      <c r="B35" s="98"/>
      <c r="C35" s="140"/>
      <c r="D35" s="98"/>
      <c r="E35" s="98"/>
      <c r="F35" s="140"/>
      <c r="G35" s="98"/>
    </row>
    <row r="36" spans="2:7" ht="15" hidden="1">
      <c r="B36" s="98"/>
      <c r="C36" s="140"/>
      <c r="D36" s="98"/>
      <c r="E36" s="98"/>
      <c r="F36" s="140"/>
      <c r="G36" s="98"/>
    </row>
    <row r="37" spans="2:7" ht="15" hidden="1">
      <c r="B37" s="98"/>
      <c r="C37" s="140"/>
      <c r="D37" s="98"/>
      <c r="E37" s="98"/>
      <c r="F37" s="140"/>
      <c r="G37" s="98"/>
    </row>
    <row r="38" spans="2:9" ht="28.5" customHeight="1">
      <c r="B38" s="317" t="s">
        <v>132</v>
      </c>
      <c r="C38" s="317"/>
      <c r="D38" s="317"/>
      <c r="E38" s="317"/>
      <c r="F38" s="317"/>
      <c r="G38" s="317"/>
      <c r="H38" s="317"/>
      <c r="I38" s="141"/>
    </row>
    <row r="39" spans="2:9" ht="21" customHeight="1">
      <c r="B39" s="317"/>
      <c r="C39" s="317"/>
      <c r="D39" s="317"/>
      <c r="E39" s="317"/>
      <c r="F39" s="317"/>
      <c r="G39" s="317"/>
      <c r="H39" s="317"/>
      <c r="I39" s="141"/>
    </row>
    <row r="40" spans="2:15" ht="23.25" customHeight="1">
      <c r="B40" s="311" t="s">
        <v>133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142"/>
      <c r="O40" s="142"/>
    </row>
    <row r="41" spans="3:16" s="98" customFormat="1" ht="25.5" customHeight="1">
      <c r="C41" s="140"/>
      <c r="H41" s="140"/>
      <c r="J41" s="99"/>
      <c r="K41" s="99"/>
      <c r="L41" s="99"/>
      <c r="M41" s="99"/>
      <c r="N41" s="99"/>
      <c r="O41" s="99"/>
      <c r="P41" s="99"/>
    </row>
    <row r="42" spans="1:44" s="150" customFormat="1" ht="93">
      <c r="A42" s="143"/>
      <c r="B42" s="144" t="s">
        <v>134</v>
      </c>
      <c r="C42" s="145" t="s">
        <v>135</v>
      </c>
      <c r="D42" s="145" t="s">
        <v>136</v>
      </c>
      <c r="E42" s="146" t="s">
        <v>137</v>
      </c>
      <c r="F42" s="147" t="s">
        <v>138</v>
      </c>
      <c r="G42" s="148" t="s">
        <v>139</v>
      </c>
      <c r="H42" s="149" t="s">
        <v>140</v>
      </c>
      <c r="M42" s="151"/>
      <c r="N42" s="151"/>
      <c r="O42" s="151"/>
      <c r="P42" s="142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</row>
    <row r="43" spans="1:44" s="150" customFormat="1" ht="45" customHeight="1">
      <c r="A43" s="143"/>
      <c r="B43" s="152">
        <f>COUNTA(B14:B27)</f>
        <v>14</v>
      </c>
      <c r="C43" s="153">
        <f>COUNTIF($Q14:$Q27,"REALIZADO")</f>
        <v>0</v>
      </c>
      <c r="D43" s="154">
        <f>C43/$B$43</f>
        <v>0</v>
      </c>
      <c r="E43" s="153">
        <f>COUNTIF($Q14:$Q27,"EM ELABORAÇÃO")</f>
        <v>3</v>
      </c>
      <c r="F43" s="155">
        <f>E43/$B$43</f>
        <v>0.21428571428571427</v>
      </c>
      <c r="G43" s="153">
        <f>COUNTIF($Q14:$Q27,"NÃO REALIZADO")</f>
        <v>11</v>
      </c>
      <c r="H43" s="156">
        <f>G43/$B$43</f>
        <v>0.7857142857142857</v>
      </c>
      <c r="M43" s="151"/>
      <c r="N43" s="151"/>
      <c r="O43" s="151"/>
      <c r="P43" s="99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</row>
    <row r="44" spans="13:16" ht="26.25">
      <c r="M44" s="151"/>
      <c r="N44" s="151"/>
      <c r="O44" s="151"/>
      <c r="P44" s="151"/>
    </row>
    <row r="45" spans="2:16" ht="75.75" customHeight="1">
      <c r="B45" s="317" t="s">
        <v>141</v>
      </c>
      <c r="C45" s="317"/>
      <c r="D45" s="317"/>
      <c r="E45" s="317"/>
      <c r="F45" s="317"/>
      <c r="G45" s="317"/>
      <c r="H45" s="317"/>
      <c r="M45" s="151"/>
      <c r="N45" s="151"/>
      <c r="O45" s="151"/>
      <c r="P45" s="151"/>
    </row>
    <row r="46" spans="2:8" ht="15">
      <c r="B46" s="317"/>
      <c r="C46" s="317"/>
      <c r="D46" s="317"/>
      <c r="E46" s="317"/>
      <c r="F46" s="317"/>
      <c r="G46" s="317"/>
      <c r="H46" s="317"/>
    </row>
    <row r="47" spans="2:13" ht="28.5">
      <c r="B47" s="311" t="s">
        <v>142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</row>
    <row r="48" spans="2:7" ht="15">
      <c r="B48" s="98"/>
      <c r="C48" s="140"/>
      <c r="D48" s="98"/>
      <c r="E48" s="98"/>
      <c r="F48" s="140"/>
      <c r="G48" s="98"/>
    </row>
    <row r="49" spans="1:44" s="150" customFormat="1" ht="93">
      <c r="A49" s="143"/>
      <c r="B49" s="144" t="s">
        <v>143</v>
      </c>
      <c r="C49" s="145" t="s">
        <v>135</v>
      </c>
      <c r="D49" s="145" t="s">
        <v>136</v>
      </c>
      <c r="E49" s="146" t="s">
        <v>137</v>
      </c>
      <c r="F49" s="147" t="s">
        <v>138</v>
      </c>
      <c r="G49" s="148" t="s">
        <v>139</v>
      </c>
      <c r="H49" s="149" t="s">
        <v>140</v>
      </c>
      <c r="I49" s="99"/>
      <c r="J49" s="99"/>
      <c r="M49" s="151"/>
      <c r="N49" s="151"/>
      <c r="O49" s="151"/>
      <c r="P49" s="142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</row>
    <row r="50" spans="1:44" s="150" customFormat="1" ht="45" customHeight="1">
      <c r="A50" s="143"/>
      <c r="B50" s="152">
        <f>COUNTIF($F14:$F27,"INTEGRIDADE")</f>
        <v>0</v>
      </c>
      <c r="C50" s="153">
        <f>_xlfn.COUNTIFS($F14:$F27,"integridade",$Q14:$Q27,"realizado")</f>
        <v>0</v>
      </c>
      <c r="D50" s="154" t="e">
        <f>C50/$B$50</f>
        <v>#DIV/0!</v>
      </c>
      <c r="E50" s="153">
        <f>_xlfn.COUNTIFS($F14:$F27,"integridade",$Q14:$Q27,"em elaboração")</f>
        <v>0</v>
      </c>
      <c r="F50" s="155" t="e">
        <f>E50/$B$50</f>
        <v>#DIV/0!</v>
      </c>
      <c r="G50" s="153">
        <f>_xlfn.COUNTIFS($F14:$F27,"integridade",$Q14:$Q27,"não realizado")</f>
        <v>0</v>
      </c>
      <c r="H50" s="156" t="e">
        <f>G50/$B$50</f>
        <v>#DIV/0!</v>
      </c>
      <c r="M50" s="151"/>
      <c r="N50" s="151"/>
      <c r="O50" s="151"/>
      <c r="P50" s="99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</row>
    <row r="51" spans="2:7" ht="15">
      <c r="B51" s="98"/>
      <c r="C51" s="140"/>
      <c r="D51" s="98"/>
      <c r="E51" s="98"/>
      <c r="F51" s="140"/>
      <c r="G51" s="98"/>
    </row>
    <row r="52" spans="2:7" ht="15">
      <c r="B52" s="98"/>
      <c r="C52" s="140"/>
      <c r="D52" s="98"/>
      <c r="E52" s="98"/>
      <c r="F52" s="140"/>
      <c r="G52" s="98"/>
    </row>
    <row r="53" spans="2:7" ht="15">
      <c r="B53" s="98"/>
      <c r="C53" s="140"/>
      <c r="D53" s="98"/>
      <c r="E53" s="98"/>
      <c r="F53" s="140"/>
      <c r="G53" s="98"/>
    </row>
    <row r="54" spans="2:7" ht="15">
      <c r="B54" s="98"/>
      <c r="C54" s="140"/>
      <c r="D54" s="98"/>
      <c r="E54" s="98"/>
      <c r="F54" s="140"/>
      <c r="G54" s="98"/>
    </row>
    <row r="55" spans="2:7" ht="15">
      <c r="B55" s="98"/>
      <c r="C55" s="140"/>
      <c r="D55" s="98"/>
      <c r="E55" s="98"/>
      <c r="F55" s="140"/>
      <c r="G55" s="98"/>
    </row>
    <row r="56" spans="2:7" ht="15">
      <c r="B56" s="98"/>
      <c r="C56" s="140"/>
      <c r="D56" s="98"/>
      <c r="E56" s="98"/>
      <c r="F56" s="140"/>
      <c r="G56" s="98"/>
    </row>
    <row r="57" spans="2:7" ht="15">
      <c r="B57" s="98"/>
      <c r="C57" s="140"/>
      <c r="D57" s="98"/>
      <c r="E57" s="98"/>
      <c r="F57" s="140"/>
      <c r="G57" s="98"/>
    </row>
    <row r="58" spans="2:7" ht="15">
      <c r="B58" s="98"/>
      <c r="C58" s="140"/>
      <c r="D58" s="98"/>
      <c r="E58" s="98"/>
      <c r="F58" s="140"/>
      <c r="G58" s="98"/>
    </row>
    <row r="59" spans="2:7" ht="15">
      <c r="B59" s="98"/>
      <c r="C59" s="140"/>
      <c r="D59" s="98"/>
      <c r="E59" s="98"/>
      <c r="F59" s="140"/>
      <c r="G59" s="98"/>
    </row>
    <row r="60" spans="2:7" ht="15">
      <c r="B60" s="98"/>
      <c r="C60" s="140"/>
      <c r="D60" s="98"/>
      <c r="E60" s="98"/>
      <c r="F60" s="140"/>
      <c r="G60" s="98"/>
    </row>
    <row r="61" spans="2:7" ht="15">
      <c r="B61" s="98"/>
      <c r="C61" s="140"/>
      <c r="D61" s="98"/>
      <c r="E61" s="98"/>
      <c r="F61" s="140"/>
      <c r="G61" s="98"/>
    </row>
    <row r="62" spans="2:7" ht="15">
      <c r="B62" s="98"/>
      <c r="C62" s="140"/>
      <c r="D62" s="98"/>
      <c r="E62" s="98"/>
      <c r="F62" s="140"/>
      <c r="G62" s="98"/>
    </row>
    <row r="63" spans="2:7" ht="15">
      <c r="B63" s="98"/>
      <c r="C63" s="140"/>
      <c r="D63" s="98"/>
      <c r="E63" s="98"/>
      <c r="F63" s="140"/>
      <c r="G63" s="98"/>
    </row>
    <row r="64" spans="2:7" ht="15">
      <c r="B64" s="98"/>
      <c r="C64" s="140"/>
      <c r="D64" s="98"/>
      <c r="E64" s="98"/>
      <c r="F64" s="140"/>
      <c r="G64" s="98"/>
    </row>
    <row r="65" spans="2:7" ht="15">
      <c r="B65" s="98"/>
      <c r="C65" s="140"/>
      <c r="D65" s="98"/>
      <c r="E65" s="98"/>
      <c r="F65" s="140"/>
      <c r="G65" s="98"/>
    </row>
    <row r="66" spans="2:7" ht="15">
      <c r="B66" s="98"/>
      <c r="C66" s="140"/>
      <c r="D66" s="98"/>
      <c r="E66" s="98"/>
      <c r="F66" s="140"/>
      <c r="G66" s="98"/>
    </row>
    <row r="67" spans="2:7" ht="15">
      <c r="B67" s="98"/>
      <c r="C67" s="140"/>
      <c r="D67" s="98"/>
      <c r="E67" s="98"/>
      <c r="F67" s="140"/>
      <c r="G67" s="98"/>
    </row>
    <row r="68" spans="2:7" ht="15">
      <c r="B68" s="98"/>
      <c r="C68" s="140"/>
      <c r="D68" s="98"/>
      <c r="E68" s="98"/>
      <c r="F68" s="140"/>
      <c r="G68" s="98"/>
    </row>
    <row r="69" spans="2:7" ht="15">
      <c r="B69" s="98"/>
      <c r="C69" s="140"/>
      <c r="D69" s="98"/>
      <c r="E69" s="98"/>
      <c r="F69" s="140"/>
      <c r="G69" s="98"/>
    </row>
    <row r="70" spans="2:7" ht="15">
      <c r="B70" s="98"/>
      <c r="C70" s="140"/>
      <c r="D70" s="98"/>
      <c r="E70" s="98"/>
      <c r="F70" s="140"/>
      <c r="G70" s="98"/>
    </row>
    <row r="71" spans="2:7" ht="15">
      <c r="B71" s="98"/>
      <c r="C71" s="140"/>
      <c r="D71" s="98"/>
      <c r="E71" s="98"/>
      <c r="F71" s="140"/>
      <c r="G71" s="98"/>
    </row>
    <row r="72" spans="2:7" ht="15">
      <c r="B72" s="98"/>
      <c r="C72" s="140"/>
      <c r="D72" s="98"/>
      <c r="E72" s="98"/>
      <c r="F72" s="140"/>
      <c r="G72" s="98"/>
    </row>
    <row r="73" spans="2:7" ht="15">
      <c r="B73" s="98"/>
      <c r="C73" s="140"/>
      <c r="D73" s="98"/>
      <c r="E73" s="98"/>
      <c r="F73" s="140"/>
      <c r="G73" s="98"/>
    </row>
    <row r="74" spans="2:7" ht="15">
      <c r="B74" s="98"/>
      <c r="C74" s="140"/>
      <c r="D74" s="98"/>
      <c r="E74" s="98"/>
      <c r="F74" s="140"/>
      <c r="G74" s="98"/>
    </row>
    <row r="75" spans="2:7" ht="15">
      <c r="B75" s="98"/>
      <c r="C75" s="140"/>
      <c r="D75" s="98"/>
      <c r="E75" s="98"/>
      <c r="F75" s="140"/>
      <c r="G75" s="98"/>
    </row>
    <row r="76" spans="2:7" ht="15">
      <c r="B76" s="98"/>
      <c r="C76" s="140"/>
      <c r="D76" s="98"/>
      <c r="E76" s="98"/>
      <c r="F76" s="140"/>
      <c r="G76" s="98"/>
    </row>
    <row r="77" spans="2:7" ht="15">
      <c r="B77" s="98"/>
      <c r="C77" s="140"/>
      <c r="D77" s="98"/>
      <c r="E77" s="98"/>
      <c r="F77" s="140"/>
      <c r="G77" s="98"/>
    </row>
    <row r="78" spans="2:7" ht="15">
      <c r="B78" s="98"/>
      <c r="C78" s="140"/>
      <c r="D78" s="98"/>
      <c r="E78" s="98"/>
      <c r="F78" s="140"/>
      <c r="G78" s="98"/>
    </row>
    <row r="79" spans="2:7" ht="15">
      <c r="B79" s="98"/>
      <c r="C79" s="140"/>
      <c r="D79" s="98"/>
      <c r="E79" s="98"/>
      <c r="F79" s="140"/>
      <c r="G79" s="98"/>
    </row>
    <row r="80" spans="2:7" ht="15">
      <c r="B80" s="98"/>
      <c r="C80" s="140"/>
      <c r="D80" s="98"/>
      <c r="E80" s="98"/>
      <c r="F80" s="140"/>
      <c r="G80" s="98"/>
    </row>
    <row r="81" spans="2:7" ht="15">
      <c r="B81" s="98"/>
      <c r="C81" s="140"/>
      <c r="D81" s="98"/>
      <c r="E81" s="98"/>
      <c r="F81" s="140"/>
      <c r="G81" s="98"/>
    </row>
    <row r="82" spans="2:7" ht="15">
      <c r="B82" s="98"/>
      <c r="C82" s="140"/>
      <c r="D82" s="98"/>
      <c r="E82" s="98"/>
      <c r="F82" s="140"/>
      <c r="G82" s="98"/>
    </row>
    <row r="83" spans="2:7" ht="15">
      <c r="B83" s="98"/>
      <c r="C83" s="140"/>
      <c r="D83" s="98"/>
      <c r="E83" s="98"/>
      <c r="F83" s="140"/>
      <c r="G83" s="98"/>
    </row>
    <row r="84" spans="2:7" ht="15">
      <c r="B84" s="98"/>
      <c r="C84" s="140"/>
      <c r="D84" s="98"/>
      <c r="E84" s="98"/>
      <c r="F84" s="140"/>
      <c r="G84" s="98"/>
    </row>
    <row r="85" spans="2:7" ht="15">
      <c r="B85" s="98"/>
      <c r="C85" s="140"/>
      <c r="D85" s="98"/>
      <c r="E85" s="98"/>
      <c r="F85" s="140"/>
      <c r="G85" s="98"/>
    </row>
    <row r="86" spans="2:7" ht="15">
      <c r="B86" s="98"/>
      <c r="C86" s="140"/>
      <c r="D86" s="98"/>
      <c r="E86" s="98"/>
      <c r="F86" s="140"/>
      <c r="G86" s="98"/>
    </row>
    <row r="87" spans="2:7" ht="15">
      <c r="B87" s="98"/>
      <c r="C87" s="140"/>
      <c r="D87" s="98"/>
      <c r="E87" s="98"/>
      <c r="F87" s="140"/>
      <c r="G87" s="98"/>
    </row>
    <row r="88" spans="2:7" ht="15">
      <c r="B88" s="98"/>
      <c r="C88" s="140"/>
      <c r="D88" s="98"/>
      <c r="E88" s="98"/>
      <c r="F88" s="140"/>
      <c r="G88" s="98"/>
    </row>
    <row r="89" spans="2:7" ht="15">
      <c r="B89" s="98"/>
      <c r="C89" s="140"/>
      <c r="D89" s="98"/>
      <c r="E89" s="98"/>
      <c r="F89" s="140"/>
      <c r="G89" s="98"/>
    </row>
    <row r="90" spans="2:7" ht="15">
      <c r="B90" s="98"/>
      <c r="C90" s="140"/>
      <c r="D90" s="98"/>
      <c r="E90" s="98"/>
      <c r="F90" s="140"/>
      <c r="G90" s="98"/>
    </row>
    <row r="91" spans="2:7" ht="15">
      <c r="B91" s="98"/>
      <c r="C91" s="140"/>
      <c r="D91" s="98"/>
      <c r="E91" s="98"/>
      <c r="F91" s="140"/>
      <c r="G91" s="98"/>
    </row>
    <row r="92" spans="2:7" ht="15">
      <c r="B92" s="98"/>
      <c r="C92" s="140"/>
      <c r="D92" s="98"/>
      <c r="E92" s="98"/>
      <c r="F92" s="140"/>
      <c r="G92" s="98"/>
    </row>
    <row r="93" spans="2:7" ht="15">
      <c r="B93" s="98"/>
      <c r="C93" s="140"/>
      <c r="D93" s="98"/>
      <c r="E93" s="98"/>
      <c r="F93" s="140"/>
      <c r="G93" s="98"/>
    </row>
    <row r="94" spans="2:7" ht="15">
      <c r="B94" s="98"/>
      <c r="C94" s="140"/>
      <c r="D94" s="98"/>
      <c r="E94" s="98"/>
      <c r="F94" s="140"/>
      <c r="G94" s="98"/>
    </row>
    <row r="95" spans="2:7" ht="15">
      <c r="B95" s="98"/>
      <c r="C95" s="140"/>
      <c r="D95" s="98"/>
      <c r="E95" s="98"/>
      <c r="F95" s="140"/>
      <c r="G95" s="98"/>
    </row>
    <row r="96" spans="2:7" ht="15">
      <c r="B96" s="98"/>
      <c r="C96" s="140"/>
      <c r="D96" s="98"/>
      <c r="E96" s="98"/>
      <c r="F96" s="140"/>
      <c r="G96" s="98"/>
    </row>
    <row r="97" spans="2:7" ht="15">
      <c r="B97" s="98"/>
      <c r="C97" s="140"/>
      <c r="D97" s="98"/>
      <c r="E97" s="98"/>
      <c r="F97" s="140"/>
      <c r="G97" s="98"/>
    </row>
    <row r="98" spans="2:7" ht="15">
      <c r="B98" s="98"/>
      <c r="C98" s="140"/>
      <c r="D98" s="98"/>
      <c r="E98" s="98"/>
      <c r="F98" s="140"/>
      <c r="G98" s="98"/>
    </row>
    <row r="99" spans="2:7" ht="15">
      <c r="B99" s="98"/>
      <c r="C99" s="140"/>
      <c r="D99" s="98"/>
      <c r="E99" s="98"/>
      <c r="F99" s="140"/>
      <c r="G99" s="98"/>
    </row>
    <row r="100" spans="2:7" ht="15">
      <c r="B100" s="98"/>
      <c r="C100" s="140"/>
      <c r="D100" s="98"/>
      <c r="E100" s="98"/>
      <c r="F100" s="140"/>
      <c r="G100" s="98"/>
    </row>
    <row r="101" spans="2:7" ht="15">
      <c r="B101" s="98"/>
      <c r="C101" s="140"/>
      <c r="D101" s="98"/>
      <c r="E101" s="98"/>
      <c r="F101" s="140"/>
      <c r="G101" s="98"/>
    </row>
    <row r="102" spans="2:7" ht="15">
      <c r="B102" s="98"/>
      <c r="C102" s="140"/>
      <c r="D102" s="98"/>
      <c r="E102" s="98"/>
      <c r="F102" s="140"/>
      <c r="G102" s="98"/>
    </row>
    <row r="103" spans="2:7" ht="15">
      <c r="B103" s="98"/>
      <c r="C103" s="140"/>
      <c r="D103" s="98"/>
      <c r="E103" s="98"/>
      <c r="F103" s="140"/>
      <c r="G103" s="98"/>
    </row>
    <row r="104" spans="2:7" ht="15">
      <c r="B104" s="98"/>
      <c r="C104" s="140"/>
      <c r="D104" s="98"/>
      <c r="E104" s="98"/>
      <c r="F104" s="140"/>
      <c r="G104" s="98"/>
    </row>
    <row r="105" spans="2:7" ht="15">
      <c r="B105" s="98"/>
      <c r="C105" s="140"/>
      <c r="D105" s="98"/>
      <c r="E105" s="98"/>
      <c r="F105" s="140"/>
      <c r="G105" s="98"/>
    </row>
    <row r="106" spans="2:7" ht="15">
      <c r="B106" s="98"/>
      <c r="C106" s="140"/>
      <c r="D106" s="98"/>
      <c r="E106" s="98"/>
      <c r="F106" s="140"/>
      <c r="G106" s="98"/>
    </row>
    <row r="107" spans="2:7" ht="15">
      <c r="B107" s="98"/>
      <c r="C107" s="140"/>
      <c r="D107" s="98"/>
      <c r="E107" s="98"/>
      <c r="F107" s="140"/>
      <c r="G107" s="98"/>
    </row>
    <row r="108" spans="2:7" ht="15">
      <c r="B108" s="98"/>
      <c r="C108" s="140"/>
      <c r="D108" s="98"/>
      <c r="E108" s="98"/>
      <c r="F108" s="140"/>
      <c r="G108" s="98"/>
    </row>
    <row r="109" spans="2:7" ht="15">
      <c r="B109" s="98"/>
      <c r="C109" s="140"/>
      <c r="D109" s="98"/>
      <c r="E109" s="98"/>
      <c r="F109" s="140"/>
      <c r="G109" s="98"/>
    </row>
    <row r="110" spans="2:7" ht="15">
      <c r="B110" s="98"/>
      <c r="C110" s="140"/>
      <c r="D110" s="98"/>
      <c r="E110" s="98"/>
      <c r="F110" s="140"/>
      <c r="G110" s="98"/>
    </row>
    <row r="111" spans="2:7" ht="15">
      <c r="B111" s="98"/>
      <c r="C111" s="140"/>
      <c r="D111" s="98"/>
      <c r="E111" s="98"/>
      <c r="F111" s="140"/>
      <c r="G111" s="98"/>
    </row>
    <row r="112" spans="2:7" ht="15">
      <c r="B112" s="98"/>
      <c r="C112" s="140"/>
      <c r="D112" s="98"/>
      <c r="E112" s="98"/>
      <c r="F112" s="140"/>
      <c r="G112" s="98"/>
    </row>
    <row r="113" spans="2:7" ht="15">
      <c r="B113" s="98"/>
      <c r="C113" s="140"/>
      <c r="D113" s="98"/>
      <c r="E113" s="98"/>
      <c r="F113" s="140"/>
      <c r="G113" s="98"/>
    </row>
    <row r="114" spans="2:7" ht="15">
      <c r="B114" s="98"/>
      <c r="C114" s="140"/>
      <c r="D114" s="98"/>
      <c r="E114" s="98"/>
      <c r="F114" s="140"/>
      <c r="G114" s="98"/>
    </row>
    <row r="115" spans="2:7" ht="15">
      <c r="B115" s="98"/>
      <c r="C115" s="140"/>
      <c r="D115" s="98"/>
      <c r="E115" s="98"/>
      <c r="F115" s="140"/>
      <c r="G115" s="98"/>
    </row>
    <row r="116" spans="2:7" ht="15">
      <c r="B116" s="98"/>
      <c r="C116" s="140"/>
      <c r="D116" s="98"/>
      <c r="E116" s="98"/>
      <c r="F116" s="140"/>
      <c r="G116" s="98"/>
    </row>
    <row r="117" spans="2:7" ht="15">
      <c r="B117" s="98"/>
      <c r="C117" s="140"/>
      <c r="D117" s="98"/>
      <c r="E117" s="98"/>
      <c r="F117" s="140"/>
      <c r="G117" s="98"/>
    </row>
    <row r="118" spans="2:7" ht="15">
      <c r="B118" s="98"/>
      <c r="C118" s="140"/>
      <c r="D118" s="98"/>
      <c r="E118" s="98"/>
      <c r="F118" s="140"/>
      <c r="G118" s="98"/>
    </row>
    <row r="119" spans="2:7" ht="15">
      <c r="B119" s="98"/>
      <c r="C119" s="140"/>
      <c r="D119" s="98"/>
      <c r="E119" s="98"/>
      <c r="F119" s="140"/>
      <c r="G119" s="98"/>
    </row>
    <row r="120" spans="2:7" ht="15">
      <c r="B120" s="98"/>
      <c r="C120" s="140"/>
      <c r="D120" s="98"/>
      <c r="E120" s="98"/>
      <c r="F120" s="140"/>
      <c r="G120" s="98"/>
    </row>
    <row r="121" spans="2:7" ht="15">
      <c r="B121" s="98"/>
      <c r="C121" s="140"/>
      <c r="D121" s="98"/>
      <c r="E121" s="98"/>
      <c r="F121" s="140"/>
      <c r="G121" s="98"/>
    </row>
    <row r="122" spans="2:7" ht="15">
      <c r="B122" s="98"/>
      <c r="C122" s="140"/>
      <c r="D122" s="98"/>
      <c r="E122" s="98"/>
      <c r="F122" s="140"/>
      <c r="G122" s="98"/>
    </row>
    <row r="123" spans="2:7" ht="15">
      <c r="B123" s="98"/>
      <c r="C123" s="140"/>
      <c r="D123" s="98"/>
      <c r="E123" s="98"/>
      <c r="F123" s="140"/>
      <c r="G123" s="98"/>
    </row>
    <row r="124" spans="2:7" ht="15">
      <c r="B124" s="98"/>
      <c r="C124" s="140"/>
      <c r="D124" s="98"/>
      <c r="E124" s="98"/>
      <c r="F124" s="140"/>
      <c r="G124" s="98"/>
    </row>
    <row r="125" spans="2:7" ht="15">
      <c r="B125" s="98"/>
      <c r="C125" s="140"/>
      <c r="D125" s="98"/>
      <c r="E125" s="98"/>
      <c r="F125" s="140"/>
      <c r="G125" s="98"/>
    </row>
    <row r="126" spans="2:7" ht="15">
      <c r="B126" s="98"/>
      <c r="C126" s="140"/>
      <c r="D126" s="98"/>
      <c r="E126" s="98"/>
      <c r="F126" s="140"/>
      <c r="G126" s="98"/>
    </row>
    <row r="127" spans="2:7" ht="15">
      <c r="B127" s="98"/>
      <c r="C127" s="140"/>
      <c r="D127" s="98"/>
      <c r="E127" s="98"/>
      <c r="F127" s="140"/>
      <c r="G127" s="98"/>
    </row>
    <row r="128" spans="2:7" ht="15">
      <c r="B128" s="98"/>
      <c r="C128" s="140"/>
      <c r="D128" s="98"/>
      <c r="E128" s="98"/>
      <c r="F128" s="140"/>
      <c r="G128" s="98"/>
    </row>
    <row r="129" spans="2:7" ht="15">
      <c r="B129" s="98"/>
      <c r="C129" s="140"/>
      <c r="D129" s="98"/>
      <c r="E129" s="98"/>
      <c r="F129" s="140"/>
      <c r="G129" s="98"/>
    </row>
    <row r="130" spans="2:7" ht="15">
      <c r="B130" s="98"/>
      <c r="C130" s="140"/>
      <c r="D130" s="98"/>
      <c r="E130" s="98"/>
      <c r="F130" s="140"/>
      <c r="G130" s="98"/>
    </row>
    <row r="131" spans="2:7" ht="15">
      <c r="B131" s="98"/>
      <c r="C131" s="140"/>
      <c r="D131" s="98"/>
      <c r="E131" s="98"/>
      <c r="F131" s="140"/>
      <c r="G131" s="98"/>
    </row>
    <row r="132" spans="2:7" ht="15">
      <c r="B132" s="98"/>
      <c r="C132" s="140"/>
      <c r="D132" s="98"/>
      <c r="E132" s="98"/>
      <c r="F132" s="140"/>
      <c r="G132" s="98"/>
    </row>
    <row r="133" spans="2:7" ht="15">
      <c r="B133" s="98"/>
      <c r="C133" s="140"/>
      <c r="D133" s="98"/>
      <c r="E133" s="98"/>
      <c r="F133" s="140"/>
      <c r="G133" s="98"/>
    </row>
    <row r="134" spans="2:7" ht="15">
      <c r="B134" s="98"/>
      <c r="C134" s="140"/>
      <c r="D134" s="98"/>
      <c r="E134" s="98"/>
      <c r="F134" s="140"/>
      <c r="G134" s="98"/>
    </row>
    <row r="135" spans="2:7" ht="15">
      <c r="B135" s="98"/>
      <c r="C135" s="140"/>
      <c r="D135" s="98"/>
      <c r="E135" s="98"/>
      <c r="F135" s="140"/>
      <c r="G135" s="98"/>
    </row>
    <row r="136" spans="2:7" ht="15">
      <c r="B136" s="98"/>
      <c r="C136" s="140"/>
      <c r="D136" s="98"/>
      <c r="E136" s="98"/>
      <c r="F136" s="140"/>
      <c r="G136" s="98"/>
    </row>
    <row r="137" spans="2:7" ht="15">
      <c r="B137" s="98"/>
      <c r="C137" s="140"/>
      <c r="D137" s="98"/>
      <c r="E137" s="98"/>
      <c r="F137" s="140"/>
      <c r="G137" s="98"/>
    </row>
    <row r="138" spans="2:7" ht="15">
      <c r="B138" s="98"/>
      <c r="C138" s="140"/>
      <c r="D138" s="98"/>
      <c r="E138" s="98"/>
      <c r="F138" s="140"/>
      <c r="G138" s="98"/>
    </row>
    <row r="139" spans="2:7" ht="15">
      <c r="B139" s="98"/>
      <c r="C139" s="140"/>
      <c r="D139" s="98"/>
      <c r="E139" s="98"/>
      <c r="F139" s="140"/>
      <c r="G139" s="98"/>
    </row>
    <row r="140" spans="2:7" ht="15">
      <c r="B140" s="98"/>
      <c r="C140" s="140"/>
      <c r="D140" s="98"/>
      <c r="E140" s="98"/>
      <c r="F140" s="140"/>
      <c r="G140" s="98"/>
    </row>
    <row r="141" spans="2:7" ht="15">
      <c r="B141" s="98"/>
      <c r="C141" s="140"/>
      <c r="D141" s="98"/>
      <c r="E141" s="98"/>
      <c r="F141" s="140"/>
      <c r="G141" s="98"/>
    </row>
    <row r="142" spans="2:7" ht="15">
      <c r="B142" s="98"/>
      <c r="C142" s="140"/>
      <c r="D142" s="98"/>
      <c r="E142" s="98"/>
      <c r="F142" s="140"/>
      <c r="G142" s="98"/>
    </row>
    <row r="143" spans="2:7" ht="15">
      <c r="B143" s="98"/>
      <c r="C143" s="140"/>
      <c r="D143" s="98"/>
      <c r="E143" s="98"/>
      <c r="F143" s="140"/>
      <c r="G143" s="98"/>
    </row>
    <row r="144" spans="2:7" ht="15">
      <c r="B144" s="98"/>
      <c r="C144" s="140"/>
      <c r="D144" s="98"/>
      <c r="E144" s="98"/>
      <c r="F144" s="140"/>
      <c r="G144" s="98"/>
    </row>
    <row r="145" spans="2:7" ht="15">
      <c r="B145" s="98"/>
      <c r="C145" s="140"/>
      <c r="D145" s="98"/>
      <c r="E145" s="98"/>
      <c r="F145" s="140"/>
      <c r="G145" s="98"/>
    </row>
    <row r="146" spans="2:7" ht="15">
      <c r="B146" s="98"/>
      <c r="C146" s="140"/>
      <c r="D146" s="98"/>
      <c r="E146" s="98"/>
      <c r="F146" s="140"/>
      <c r="G146" s="98"/>
    </row>
    <row r="147" spans="2:7" ht="15">
      <c r="B147" s="98"/>
      <c r="C147" s="140"/>
      <c r="D147" s="98"/>
      <c r="E147" s="98"/>
      <c r="F147" s="140"/>
      <c r="G147" s="98"/>
    </row>
    <row r="148" spans="2:7" ht="15">
      <c r="B148" s="98"/>
      <c r="C148" s="140"/>
      <c r="D148" s="98"/>
      <c r="E148" s="98"/>
      <c r="F148" s="140"/>
      <c r="G148" s="98"/>
    </row>
    <row r="149" spans="2:7" ht="15">
      <c r="B149" s="98"/>
      <c r="C149" s="140"/>
      <c r="D149" s="98"/>
      <c r="E149" s="98"/>
      <c r="F149" s="140"/>
      <c r="G149" s="98"/>
    </row>
    <row r="150" spans="2:7" ht="15">
      <c r="B150" s="98"/>
      <c r="C150" s="140"/>
      <c r="D150" s="98"/>
      <c r="E150" s="98"/>
      <c r="F150" s="140"/>
      <c r="G150" s="98"/>
    </row>
    <row r="151" spans="2:7" ht="15">
      <c r="B151" s="98"/>
      <c r="C151" s="140"/>
      <c r="D151" s="98"/>
      <c r="E151" s="98"/>
      <c r="F151" s="140"/>
      <c r="G151" s="98"/>
    </row>
    <row r="152" spans="2:7" ht="15">
      <c r="B152" s="98"/>
      <c r="C152" s="140"/>
      <c r="D152" s="98"/>
      <c r="E152" s="98"/>
      <c r="F152" s="140"/>
      <c r="G152" s="98"/>
    </row>
    <row r="153" spans="2:7" ht="15">
      <c r="B153" s="98"/>
      <c r="C153" s="140"/>
      <c r="D153" s="98"/>
      <c r="E153" s="98"/>
      <c r="F153" s="140"/>
      <c r="G153" s="98"/>
    </row>
    <row r="154" spans="2:7" ht="15">
      <c r="B154" s="98"/>
      <c r="C154" s="140"/>
      <c r="D154" s="98"/>
      <c r="E154" s="98"/>
      <c r="F154" s="140"/>
      <c r="G154" s="98"/>
    </row>
    <row r="155" spans="2:7" ht="15">
      <c r="B155" s="98"/>
      <c r="C155" s="140"/>
      <c r="D155" s="98"/>
      <c r="E155" s="98"/>
      <c r="F155" s="140"/>
      <c r="G155" s="98"/>
    </row>
    <row r="156" spans="2:7" ht="15">
      <c r="B156" s="98"/>
      <c r="C156" s="140"/>
      <c r="D156" s="98"/>
      <c r="E156" s="98"/>
      <c r="F156" s="140"/>
      <c r="G156" s="98"/>
    </row>
    <row r="157" spans="2:7" ht="15">
      <c r="B157" s="98"/>
      <c r="C157" s="140"/>
      <c r="D157" s="98"/>
      <c r="E157" s="98"/>
      <c r="F157" s="140"/>
      <c r="G157" s="98"/>
    </row>
    <row r="158" spans="2:7" ht="15">
      <c r="B158" s="98"/>
      <c r="C158" s="140"/>
      <c r="D158" s="98"/>
      <c r="E158" s="98"/>
      <c r="F158" s="140"/>
      <c r="G158" s="98"/>
    </row>
    <row r="159" spans="2:7" ht="15">
      <c r="B159" s="98"/>
      <c r="C159" s="140"/>
      <c r="D159" s="98"/>
      <c r="E159" s="98"/>
      <c r="F159" s="140"/>
      <c r="G159" s="98"/>
    </row>
    <row r="160" spans="2:7" ht="15">
      <c r="B160" s="98"/>
      <c r="C160" s="140"/>
      <c r="D160" s="98"/>
      <c r="E160" s="98"/>
      <c r="F160" s="140"/>
      <c r="G160" s="98"/>
    </row>
    <row r="161" spans="2:7" ht="15">
      <c r="B161" s="98"/>
      <c r="C161" s="140"/>
      <c r="D161" s="98"/>
      <c r="E161" s="98"/>
      <c r="F161" s="140"/>
      <c r="G161" s="98"/>
    </row>
    <row r="162" spans="2:7" ht="15">
      <c r="B162" s="98"/>
      <c r="C162" s="140"/>
      <c r="D162" s="98"/>
      <c r="E162" s="98"/>
      <c r="F162" s="140"/>
      <c r="G162" s="98"/>
    </row>
    <row r="163" spans="2:7" ht="15">
      <c r="B163" s="98"/>
      <c r="C163" s="140"/>
      <c r="D163" s="98"/>
      <c r="E163" s="98"/>
      <c r="F163" s="140"/>
      <c r="G163" s="98"/>
    </row>
  </sheetData>
  <sheetProtection/>
  <mergeCells count="19">
    <mergeCell ref="B47:M47"/>
    <mergeCell ref="G31:G32"/>
    <mergeCell ref="H31:I31"/>
    <mergeCell ref="H32:I32"/>
    <mergeCell ref="B38:H39"/>
    <mergeCell ref="B40:M40"/>
    <mergeCell ref="B45:H46"/>
    <mergeCell ref="B9:Q9"/>
    <mergeCell ref="B11:B13"/>
    <mergeCell ref="C11:F12"/>
    <mergeCell ref="G11:J12"/>
    <mergeCell ref="K11:Q12"/>
    <mergeCell ref="H29:L30"/>
    <mergeCell ref="B2:Q3"/>
    <mergeCell ref="B4:Q4"/>
    <mergeCell ref="B5:Q5"/>
    <mergeCell ref="B6:Q6"/>
    <mergeCell ref="B7:Q7"/>
    <mergeCell ref="B8:Q8"/>
  </mergeCells>
  <conditionalFormatting sqref="Q14:Q27">
    <cfRule type="cellIs" priority="29" dxfId="2" operator="equal" stopIfTrue="1">
      <formula>"NÃO REALIZADO"</formula>
    </cfRule>
    <cfRule type="cellIs" priority="30" dxfId="1" operator="equal" stopIfTrue="1">
      <formula>"EM ELABORAÇÃO"</formula>
    </cfRule>
    <cfRule type="containsText" priority="31" dxfId="0" operator="containsText" stopIfTrue="1" text="REALIZADO">
      <formula>NOT(ISERROR(SEARCH("REALIZADO",Q14)))</formula>
    </cfRule>
    <cfRule type="iconSet" priority="32" dxfId="3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6">
    <dataValidation allowBlank="1" showInputMessage="1" showErrorMessage="1" sqref="G13:J13 Q13">
      <formula1>0</formula1>
      <formula2>0</formula2>
    </dataValidation>
    <dataValidation type="list" allowBlank="1" showInputMessage="1" showErrorMessage="1" sqref="G14:H27">
      <formula1>$R$10:$R$14</formula1>
    </dataValidation>
    <dataValidation type="list" allowBlank="1" showInputMessage="1" showErrorMessage="1" sqref="M14:M27 P14:P27">
      <formula1>$S$10:$S$11</formula1>
    </dataValidation>
    <dataValidation type="list" allowBlank="1" showInputMessage="1" showErrorMessage="1" sqref="Q14:Q27">
      <formula1>$X$10:$X$12</formula1>
    </dataValidation>
    <dataValidation type="list" allowBlank="1" showInputMessage="1" showErrorMessage="1" sqref="K14:K27 N14:N27">
      <formula1>$W$10:$W$13</formula1>
    </dataValidation>
    <dataValidation type="list" allowBlank="1" showInputMessage="1" showErrorMessage="1" sqref="F14:F27">
      <formula1>$U$10:$U$14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6:B8"/>
  <sheetViews>
    <sheetView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9.140625" style="0" customWidth="1"/>
    <col min="2" max="2" width="17.140625" style="0" customWidth="1"/>
  </cols>
  <sheetData>
    <row r="6" ht="15">
      <c r="B6" t="s">
        <v>4</v>
      </c>
    </row>
    <row r="7" ht="15">
      <c r="B7" t="s">
        <v>6</v>
      </c>
    </row>
    <row r="8" ht="15">
      <c r="B8" t="s">
        <v>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Almeida Ferreira</cp:lastModifiedBy>
  <dcterms:created xsi:type="dcterms:W3CDTF">2017-04-06T13:59:00Z</dcterms:created>
  <dcterms:modified xsi:type="dcterms:W3CDTF">2021-01-21T21:44:32Z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